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defaultThemeVersion="124226"/>
  <mc:AlternateContent xmlns:mc="http://schemas.openxmlformats.org/markup-compatibility/2006">
    <mc:Choice Requires="x15">
      <x15ac:absPath xmlns:x15ac="http://schemas.microsoft.com/office/spreadsheetml/2010/11/ac" url="C:\Users\max.parsons\Downloads\"/>
    </mc:Choice>
  </mc:AlternateContent>
  <xr:revisionPtr revIDLastSave="0" documentId="8_{27720873-2BF5-4BD1-AF3D-2790C0ABA426}" xr6:coauthVersionLast="47" xr6:coauthVersionMax="47" xr10:uidLastSave="{00000000-0000-0000-0000-000000000000}"/>
  <bookViews>
    <workbookView xWindow="-120" yWindow="-120" windowWidth="25440" windowHeight="15390" xr2:uid="{00000000-000D-0000-FFFF-FFFF00000000}"/>
  </bookViews>
  <sheets>
    <sheet name="Cover" sheetId="11" r:id="rId1"/>
    <sheet name="Contents" sheetId="12" r:id="rId2"/>
    <sheet name="Rational, purpose, ....." sheetId="9" r:id="rId3"/>
    <sheet name="Current risks" sheetId="1" r:id="rId4"/>
    <sheet name="Current Exposure" sheetId="13" r:id="rId5"/>
    <sheet name="Reserves Policy" sheetId="15" r:id="rId6"/>
    <sheet name="Major Contracts Register" sheetId="5" r:id="rId7"/>
    <sheet name="Staff Contacts Register" sheetId="6" r:id="rId8"/>
  </sheets>
  <definedNames>
    <definedName name="_xlnm._FilterDatabase" localSheetId="3" hidden="1">'Current risks'!$A$15:$V$39</definedName>
    <definedName name="_HML2">'Current risks'!$U$17:$U$18</definedName>
    <definedName name="_xlnm.Criteria">#REF!</definedName>
    <definedName name="HML">#REF!</definedName>
    <definedName name="level">'Current risks'!$U$20:$U$21</definedName>
    <definedName name="_xlnm.Print_Area" localSheetId="3">'Current risks'!$A$4:$V$42</definedName>
    <definedName name="_xlnm.Print_Titles" localSheetId="3">'Current risks'!$14:$15</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6" i="13" l="1"/>
  <c r="E33" i="13"/>
  <c r="M36" i="1"/>
  <c r="I36" i="1"/>
  <c r="M34" i="1"/>
  <c r="M33" i="1"/>
  <c r="I27" i="1"/>
  <c r="I28" i="1"/>
  <c r="I30" i="1"/>
  <c r="I31" i="1"/>
  <c r="I35" i="1"/>
  <c r="M27" i="1"/>
  <c r="M28" i="1"/>
  <c r="M30" i="1"/>
  <c r="M31" i="1"/>
  <c r="M35" i="1"/>
  <c r="I18" i="1"/>
  <c r="M18" i="1"/>
  <c r="M39" i="1"/>
  <c r="I39" i="1"/>
  <c r="M38" i="1"/>
  <c r="I38" i="1"/>
  <c r="M23" i="1"/>
  <c r="I23" i="1"/>
  <c r="M25" i="1"/>
  <c r="M24" i="1"/>
  <c r="M22" i="1"/>
  <c r="M20" i="1"/>
  <c r="I25" i="1"/>
  <c r="I24" i="1"/>
  <c r="I22" i="1"/>
  <c r="I20" i="1"/>
  <c r="M26" i="1"/>
  <c r="I26" i="1"/>
  <c r="E42" i="13"/>
  <c r="E51" i="13"/>
  <c r="E52" i="13"/>
  <c r="E53" i="13" s="1"/>
  <c r="E54" i="13" l="1"/>
  <c r="E55" i="13" s="1"/>
</calcChain>
</file>

<file path=xl/sharedStrings.xml><?xml version="1.0" encoding="utf-8"?>
<sst xmlns="http://schemas.openxmlformats.org/spreadsheetml/2006/main" count="640" uniqueCount="329">
  <si>
    <t>&lt;logo&gt;</t>
  </si>
  <si>
    <t>NGB Limited</t>
  </si>
  <si>
    <t>Financial Risk Review and Reserves Policy</t>
  </si>
  <si>
    <t xml:space="preserve">    This document needs to be amended to the specific needs of your organisation;</t>
  </si>
  <si>
    <t xml:space="preserve">it has been developed with examples within it to show how it can be used;    </t>
  </si>
  <si>
    <t xml:space="preserve">do not consider these examples as the requirements for your organisation. </t>
  </si>
  <si>
    <t xml:space="preserve">Throughout this document the term NGB (National Governing Body) can be  </t>
  </si>
  <si>
    <t>replaced with any other type of organisation, unincorporated body or Charity.</t>
  </si>
  <si>
    <t>If your organisation is a Charity, replace reference to Directors with Trustees.</t>
  </si>
  <si>
    <t>This document is a general guide only and does not provide legal advice</t>
  </si>
  <si>
    <t>Canllaw cyffredinol yn unig yw'r ddogfen hon, nid yw'n darparu cyngor cyfreithiol</t>
  </si>
  <si>
    <t xml:space="preserve">Document Created: </t>
  </si>
  <si>
    <t xml:space="preserve">Last Review Date:           </t>
  </si>
  <si>
    <t>Next Review Date:</t>
  </si>
  <si>
    <t>Last Board approved Date:</t>
  </si>
  <si>
    <t>NGB/Organisation Limited</t>
  </si>
  <si>
    <t>Rationale</t>
  </si>
  <si>
    <t>Current financial risk register</t>
  </si>
  <si>
    <t>2-3</t>
  </si>
  <si>
    <t>Current exposure assessment</t>
  </si>
  <si>
    <t>Reserves policy</t>
  </si>
  <si>
    <t>Appendices:</t>
  </si>
  <si>
    <t>Major contracts register</t>
  </si>
  <si>
    <t>App 1</t>
  </si>
  <si>
    <t>Staff contracts register</t>
  </si>
  <si>
    <t>App 2</t>
  </si>
  <si>
    <r>
      <t>Rationale -</t>
    </r>
    <r>
      <rPr>
        <b/>
        <sz val="10"/>
        <color indexed="10"/>
        <rFont val="Arial"/>
        <family val="2"/>
      </rPr>
      <t xml:space="preserve"> Amend to your requirements,  this is one example only, suggest the wording links to the main Risk Strategy of the organisation.</t>
    </r>
  </si>
  <si>
    <t>The Board has recognised that the NGB continually faces financial risks which could, if not managed, adversely impact on the strategic aims and objectives of the organisation. Managing financial risk was recognised as a priority area by the Board and this document is the Board's response to managing that risk.</t>
  </si>
  <si>
    <t>Purpose</t>
  </si>
  <si>
    <t>The purpose of this document is to:</t>
  </si>
  <si>
    <t xml:space="preserve">    -  Identify, record and assess financial risks </t>
  </si>
  <si>
    <t xml:space="preserve">    -  Record actions and controls to manage and reduce risk</t>
  </si>
  <si>
    <t xml:space="preserve">    -  Calculate the financial impact of each risk</t>
  </si>
  <si>
    <t xml:space="preserve">    -  Provide information to ensure adequate financial reserves are held or to ensure any shortfall</t>
  </si>
  <si>
    <t xml:space="preserve">       is factored into future financial planning.</t>
  </si>
  <si>
    <t xml:space="preserve">    -  Ensure there is a ready made continuity plan if the risk is realised</t>
  </si>
  <si>
    <t>Responsibility, maintenance and review</t>
  </si>
  <si>
    <t xml:space="preserve">This document is a 'living document' which should be regularly reviewed on a quarterly basis and updated by the Chief Executive Officer/Lead Officer. </t>
  </si>
  <si>
    <t>The document should be made constantly available to Board members on the shared drive and should be presented at Board meetings for review on a quarterly basis or more frequent when a risk's RAG rating changes to red.</t>
  </si>
  <si>
    <t>Current Financial Exposure</t>
  </si>
  <si>
    <t>As part of every update of this document, a financial exposure assessment should be carried out (see page 4). Current financial exposure should be compared to current reserves and current budget position.</t>
  </si>
  <si>
    <t>Long Term Financial Planning</t>
  </si>
  <si>
    <t>This document should form the basis of your NGB's long term financial planning.</t>
  </si>
  <si>
    <t>Page 1</t>
  </si>
  <si>
    <t>No</t>
  </si>
  <si>
    <t>Date last reviewed</t>
  </si>
  <si>
    <t>Risk description</t>
  </si>
  <si>
    <t>Category</t>
  </si>
  <si>
    <t>Owner (Accountable)</t>
  </si>
  <si>
    <t>Manager (Responsible)</t>
  </si>
  <si>
    <t>Inherent Risk</t>
  </si>
  <si>
    <t>Measures in place to Manage the Risk</t>
  </si>
  <si>
    <t>Residual risk</t>
  </si>
  <si>
    <t>Financial Impact £k</t>
  </si>
  <si>
    <t>Further action</t>
  </si>
  <si>
    <t>Status</t>
  </si>
  <si>
    <t>Comments on Status</t>
  </si>
  <si>
    <t>Target Closure Date</t>
  </si>
  <si>
    <t>a</t>
  </si>
  <si>
    <t>c</t>
  </si>
  <si>
    <t>d</t>
  </si>
  <si>
    <t>e</t>
  </si>
  <si>
    <t>f</t>
  </si>
  <si>
    <t xml:space="preserve">Impact </t>
  </si>
  <si>
    <t>Likelihood</t>
  </si>
  <si>
    <t>Exposure</t>
  </si>
  <si>
    <t>j</t>
  </si>
  <si>
    <t>(Estimated)</t>
  </si>
  <si>
    <t>p</t>
  </si>
  <si>
    <t>o</t>
  </si>
  <si>
    <t>NGB Limited - Current Financial Risks Register</t>
  </si>
  <si>
    <t>Confidential</t>
  </si>
  <si>
    <t>Version 1.0  30 Jan 13</t>
  </si>
  <si>
    <t>The text and details inserted are for example only</t>
  </si>
  <si>
    <t>Risk Categories:</t>
  </si>
  <si>
    <t>Strategic/Commercial</t>
  </si>
  <si>
    <t>S</t>
  </si>
  <si>
    <t>Financial/Economic/Market</t>
  </si>
  <si>
    <t>F</t>
  </si>
  <si>
    <t>Legal and Regulatory</t>
  </si>
  <si>
    <t>L</t>
  </si>
  <si>
    <t>Organisational/Management/Human Factors</t>
  </si>
  <si>
    <t>O</t>
  </si>
  <si>
    <t>Political</t>
  </si>
  <si>
    <t>P</t>
  </si>
  <si>
    <t>Environmental</t>
  </si>
  <si>
    <t>E</t>
  </si>
  <si>
    <t>Technical/Operational/Infrastructure</t>
  </si>
  <si>
    <t>T</t>
  </si>
  <si>
    <t>Comments</t>
  </si>
  <si>
    <t>Proximity</t>
  </si>
  <si>
    <t>Further action to minimise financial impact</t>
  </si>
  <si>
    <t>Financial Impact notes</t>
  </si>
  <si>
    <t>Reserve required to cover financial impact £k</t>
  </si>
  <si>
    <t>Continuity Plan Ref</t>
  </si>
  <si>
    <t>Late payment of grant from Sport Wales resulting in a cashflow problem and NGB unable to pay debts as they fall due</t>
  </si>
  <si>
    <t>Board</t>
  </si>
  <si>
    <t>CEO</t>
  </si>
  <si>
    <t>High</t>
  </si>
  <si>
    <t>Ensure Sport Wales receive all paperwork and documentation to enable funding to be released on time. Staff complete accurate spending profile before start of financial year so cashflow forecast can be prepared highlighting periods of risk.</t>
  </si>
  <si>
    <t>Med</t>
  </si>
  <si>
    <t xml:space="preserve">SW normal payment dates are April and October. Medium risk remaining as funding dependent on Welsh Government paying Sport Wales on time. </t>
  </si>
  <si>
    <t>Constant</t>
  </si>
  <si>
    <t>Contact Sport Wales one month before payment due to ensure full NGB compliance and enquire as to date of expected payment. Consider arranging overdraft with bank. Take maximum supplier credit. Speak to SW about emergency funding.</t>
  </si>
  <si>
    <t xml:space="preserve">Historically, SW 2nd Inst has been late (October payment arriving in November). </t>
  </si>
  <si>
    <t>Two months expenditure - £80,000</t>
  </si>
  <si>
    <t>CP1</t>
  </si>
  <si>
    <t xml:space="preserve">New </t>
  </si>
  <si>
    <t>Will remain permanently open</t>
  </si>
  <si>
    <t>Open</t>
  </si>
  <si>
    <t>A significant reduction or total loss in funding from Sport Wales, severely impacting programme delivery</t>
  </si>
  <si>
    <t>F/S</t>
  </si>
  <si>
    <t>Meet all targets and KPI's as set by Sport Wales. No influence over economic situation.</t>
  </si>
  <si>
    <t>Risk remains Med due to economic uncertainty</t>
  </si>
  <si>
    <t>Continue close relationship/clear communication lines with Sport Wales to ensure advance warning obtained so staffing costs (notice periods) can be paid out of annual funding.</t>
  </si>
  <si>
    <t>Immediate financial impact of redundancy costs plus payment of reasonable notice periods (additional month).</t>
  </si>
  <si>
    <t>Max. £15k redundancy. Additional month of salaries for notice periods £20k.</t>
  </si>
  <si>
    <t>CP2</t>
  </si>
  <si>
    <t>n/a</t>
  </si>
  <si>
    <t>Trade Union disruption</t>
  </si>
  <si>
    <t>SRO</t>
  </si>
  <si>
    <t>PM</t>
  </si>
  <si>
    <t>low</t>
  </si>
  <si>
    <t>Current to 31/10/15</t>
  </si>
  <si>
    <t>Unable to fulfil the terms of the lease agreement with XYZ resulting in breach of contract</t>
  </si>
  <si>
    <t>F/L</t>
  </si>
  <si>
    <t>Low</t>
  </si>
  <si>
    <t>Ensure XXX are continually aware of the agreement in place with XYZ and continue to provide funding.</t>
  </si>
  <si>
    <t>Legal advice may be required in the event of loss of XXX funding</t>
  </si>
  <si>
    <t>Medium to long term</t>
  </si>
  <si>
    <t>Close relationship/clear communication lines with XXX to ensure advance warning</t>
  </si>
  <si>
    <t>Potential claim by XYZ against NGB for breach of contract</t>
  </si>
  <si>
    <t>Legal fees cover - £5,000</t>
  </si>
  <si>
    <t xml:space="preserve">Will remain permanently open for contract term </t>
  </si>
  <si>
    <t>TUPE</t>
  </si>
  <si>
    <t>med</t>
  </si>
  <si>
    <t>Current to 31/12/16</t>
  </si>
  <si>
    <t>Unable to fulfil requirements under terms and conditions of ABC sponsorship contract resulting in breach of contract</t>
  </si>
  <si>
    <t>F/S/L</t>
  </si>
  <si>
    <t>Performance Manager</t>
  </si>
  <si>
    <t xml:space="preserve">Retain appropriate level of funding and continue good management of programme. Adhere to contract T's &amp; C's. Good communication and relationship with sponsor, responding to issues and resolving problems. </t>
  </si>
  <si>
    <t>Ability of NGB to fulfil obligations to sponsors is directly related to match funding from XYZ.</t>
  </si>
  <si>
    <t>Current to 31/03/19</t>
  </si>
  <si>
    <t>XYZ funding prioritised in spending profile before sponsor funding to cover for potential claim.</t>
  </si>
  <si>
    <t xml:space="preserve">Potential claim by ABC against NGB for not fulfilling obligations. </t>
  </si>
  <si>
    <t>£5,000 - potential claim</t>
  </si>
  <si>
    <t>Mobilisation period problematic. Outgoing contractor un co operative/lacks resource, incoming contractor lacks resource:data transfer issues</t>
  </si>
  <si>
    <t>Rigorous monitoring regime in place by client team and Technical Assurance. Establishment of migration plan, exit and mobilisation strategies in place</t>
  </si>
  <si>
    <t>Change in customer requirements</t>
  </si>
  <si>
    <t>Project Board</t>
  </si>
  <si>
    <t>Non committed stakeholders</t>
  </si>
  <si>
    <t>slow/inadequate stakeholder/user feedback in design process</t>
  </si>
  <si>
    <t>high</t>
  </si>
  <si>
    <t>Bidding/Dialogue process not concluded in due time</t>
  </si>
  <si>
    <t>Tight control of dialogue process needed. Restrict meetings and areas for dialogue to key issues (KPIS/Pricing/incentivisation). Possible need to extend existing contract on rolling or short term basis</t>
  </si>
  <si>
    <t>Loss of UKNGB funding severely impacting programme delivery</t>
  </si>
  <si>
    <t>Development Manager</t>
  </si>
  <si>
    <t>Maintain strong relationship with UKNGB and comply with conditions of funding.</t>
  </si>
  <si>
    <t>UKNGB's contract with NGB ends 31/12/2016</t>
  </si>
  <si>
    <t>Good communication with UKNGB in likelihood of contract extension or continued funding</t>
  </si>
  <si>
    <t>Financial impact covered in redundancy above</t>
  </si>
  <si>
    <t>nil</t>
  </si>
  <si>
    <t>UK NGB changing its membership structure, resulting in a significant reduction in income</t>
  </si>
  <si>
    <t>Continue to lobby UKNGB as to the importance of this income stream.</t>
  </si>
  <si>
    <t>UKNGB have currently shelved plans to change membership structure</t>
  </si>
  <si>
    <t>Continued communication with UKNGB</t>
  </si>
  <si>
    <t xml:space="preserve">No current financial impact </t>
  </si>
  <si>
    <t>Page 2</t>
  </si>
  <si>
    <t>Sponsors unable to fulfil contract obligations due to insolvency or dispute</t>
  </si>
  <si>
    <t>Conduct regular due diligence on sponsor companies.</t>
  </si>
  <si>
    <t>Due diligence procedure to be implemented.</t>
  </si>
  <si>
    <t>Procedures in place to not spend funds in advance of cleared funds being received from sponsor.</t>
  </si>
  <si>
    <t>Possible loss of in-kind products resulting in additional costs not budgeted.</t>
  </si>
  <si>
    <t>£5,000 to cover committed costs</t>
  </si>
  <si>
    <t>Budget holders/staff mismanaging NGB funds resulting in budget overspends</t>
  </si>
  <si>
    <t>Budget holders</t>
  </si>
  <si>
    <t>Strong budget management by staff, adherence to financial procedures.</t>
  </si>
  <si>
    <t>Possible factors outside of control.</t>
  </si>
  <si>
    <t>Good planning and awareness of environmental/political issues.</t>
  </si>
  <si>
    <t xml:space="preserve">Contingency fund </t>
  </si>
  <si>
    <t>NGB incurring financial loss due to fraud.</t>
  </si>
  <si>
    <t>Strong financial control, adherence to financial procedures, segregations of duties, good internal controls.</t>
  </si>
  <si>
    <t>No instances of fraud historically, tight financial control.</t>
  </si>
  <si>
    <t>Anti-fraud policy required.</t>
  </si>
  <si>
    <t>Low risk</t>
  </si>
  <si>
    <t>NGB non compliant with HMRC tax laws on Self Employed coaches, giving rise to future tax liabilities</t>
  </si>
  <si>
    <t>All coaches/tutors employment status to be considered, asked to complete self-employed coaches form and provide evidence of self employment and registration with HMRC</t>
  </si>
  <si>
    <t>HMRC letters currently being received by NGB's</t>
  </si>
  <si>
    <t>Review all coaches/tutors and ensure evidence of self employment on file or consider adding to payroll.</t>
  </si>
  <si>
    <t>NGB non compliant with current pension regulations, resulting in backdated pension contribution liability and/or fine</t>
  </si>
  <si>
    <t>Obtain written confirmation from staff of decision to opt out of pension scheme</t>
  </si>
  <si>
    <t>Letters in place but new rules commencing 2014.</t>
  </si>
  <si>
    <t xml:space="preserve">Attend pensions workshops and updates </t>
  </si>
  <si>
    <t xml:space="preserve">Potential increase in future costs need to be factored in to longer term financial plans and SW funding applications. </t>
  </si>
  <si>
    <t>Currently nil - will need updating depending on financial impact under new rules</t>
  </si>
  <si>
    <t>Unforeseen costs due to employment law issues, e.g. employment tribunal</t>
  </si>
  <si>
    <t>Good governance, management and training in operation complying with employment law.</t>
  </si>
  <si>
    <t>Legal representation on the Board</t>
  </si>
  <si>
    <t>Staff training and supervision programme.</t>
  </si>
  <si>
    <t>To cover the cost of legal fees/out of court settlement</t>
  </si>
  <si>
    <t>Combined fall in core activity income resulting in overall budget deficit</t>
  </si>
  <si>
    <t>Close and regular monitoring of financial results on core activities</t>
  </si>
  <si>
    <t>Partly out of NGB's control</t>
  </si>
  <si>
    <t>Ensure core activity surplus is budgeted and targets given</t>
  </si>
  <si>
    <t>Potential overall budget deficit in any one year</t>
  </si>
  <si>
    <t>Total</t>
  </si>
  <si>
    <t>£133,000 (min comfort) or £168,000 (max comfort)</t>
  </si>
  <si>
    <t>Disputes/claims with out going contractor</t>
  </si>
  <si>
    <t>PM/PPT/Legal</t>
  </si>
  <si>
    <t>Best value tender significantly above PTE</t>
  </si>
  <si>
    <t>Page 3</t>
  </si>
  <si>
    <t>Current Exposure Assessment</t>
  </si>
  <si>
    <t>Comfort Level</t>
  </si>
  <si>
    <t>Maximum</t>
  </si>
  <si>
    <t>Covers all risks</t>
  </si>
  <si>
    <t>Minimum</t>
  </si>
  <si>
    <t xml:space="preserve">Covers all high/medium risks </t>
  </si>
  <si>
    <t>Medium</t>
  </si>
  <si>
    <t>Cover at the mid-point between maximum and minimum</t>
  </si>
  <si>
    <t>Current Reserves Policy Level (draft)</t>
  </si>
  <si>
    <t>NGB's reserves policy provides for a minimum 'comfort' level of reserve to cover</t>
  </si>
  <si>
    <t>all high/medium risks.</t>
  </si>
  <si>
    <t>Current Financial Impact</t>
  </si>
  <si>
    <t>Reserve</t>
  </si>
  <si>
    <t>Example values as per current risks template</t>
  </si>
  <si>
    <t>Required</t>
  </si>
  <si>
    <t>£</t>
  </si>
  <si>
    <t>Cover at the mid-point between high and low</t>
  </si>
  <si>
    <t>Current Reserve Target (as per draft example reserves policy)</t>
  </si>
  <si>
    <t>Current financial reserve (estimated @ 31-03-15)</t>
  </si>
  <si>
    <t xml:space="preserve">Current Shortage </t>
  </si>
  <si>
    <t>Future Financial Planning (draft example)</t>
  </si>
  <si>
    <t xml:space="preserve">The current shortage of reserves will be factored into future financial planning. At this </t>
  </si>
  <si>
    <t>document review date, this will be achieved as follows:</t>
  </si>
  <si>
    <t>2015-16</t>
  </si>
  <si>
    <t>Budgeted surplus</t>
  </si>
  <si>
    <t>2016-17</t>
  </si>
  <si>
    <t>2017-18</t>
  </si>
  <si>
    <t>2018-19</t>
  </si>
  <si>
    <t>Page 4</t>
  </si>
  <si>
    <r>
      <t xml:space="preserve">Financial Risk Review and Reserves Policy  </t>
    </r>
    <r>
      <rPr>
        <b/>
        <sz val="10"/>
        <color indexed="10"/>
        <rFont val="Arial"/>
        <family val="2"/>
      </rPr>
      <t>amend as agreed</t>
    </r>
  </si>
  <si>
    <t>Reserves Policy</t>
  </si>
  <si>
    <t>Reasons for holding reserves</t>
  </si>
  <si>
    <t xml:space="preserve">It is the opinion of the Directors that the Company should hold financial reserves because:
(i) it requires protection against the ability to continue operating despite a significant delay in funding;
(ii) it requires protection should the Company lose significant grant funding or have to cease its operations and make its staff redundant.                                                                                                                                                                                                                                                                          
(iii) it requires protection against general business risks, fluctuations in income streams and unforeseen costs;
(iv) it may require funds to restructure or finance future growth and development.
The definition of financial reserve for this purpose is the amount of unrestricted reserves not invested in fixed assets (net current assets excluding capital liabilities).
</t>
  </si>
  <si>
    <r>
      <t xml:space="preserve">Reserve level requirement  </t>
    </r>
    <r>
      <rPr>
        <b/>
        <i/>
        <sz val="10"/>
        <color indexed="10"/>
        <rFont val="Arial"/>
        <family val="2"/>
      </rPr>
      <t>amend as agreed</t>
    </r>
  </si>
  <si>
    <t xml:space="preserve">The directors believe that an appropriate level of reserve for the company is an amount equivalent to providing a 'minimum comfort level' for combined risks as defined by the company's annual financial risk review. </t>
  </si>
  <si>
    <r>
      <t>The directors believe that an appropriate level of reserve for the company is an amount equivalent to providing a 'minimum comfort lev</t>
    </r>
    <r>
      <rPr>
        <sz val="10"/>
        <color indexed="8"/>
        <rFont val="Arial"/>
        <family val="2"/>
      </rPr>
      <t>el'</t>
    </r>
    <r>
      <rPr>
        <sz val="10"/>
        <rFont val="Arial"/>
        <family val="2"/>
      </rPr>
      <t xml:space="preserve"> for combined risks as defined by the company's annual financial risk review. This policy and the stated reserve requirement will be reviewed at least annually or more frequent as and when the financial risk review document is updated. </t>
    </r>
  </si>
  <si>
    <t>The directors may also require the development of an additional 'discretionary' reserve, built up through NGB's income generation streams, for the purposes of discretionary spending on various projects that arise from time to time to enable NGB's strategy and objectives to be achieved. This reserve should be clearly separated from NGB's reserve to cover financial risks.</t>
  </si>
  <si>
    <t>Reserve level management and monitoring</t>
  </si>
  <si>
    <t xml:space="preserve">Current reserves held will be monitored against the current reserve level requirement on at least an annual basis, as part of the financial risk review. </t>
  </si>
  <si>
    <t>Board approval date:</t>
  </si>
  <si>
    <t>Next review date:</t>
  </si>
  <si>
    <t>Page 5</t>
  </si>
  <si>
    <t>APPENDIX 1</t>
  </si>
  <si>
    <t>Major Contracts Register</t>
  </si>
  <si>
    <t>Contract</t>
  </si>
  <si>
    <t xml:space="preserve">Start </t>
  </si>
  <si>
    <t xml:space="preserve">End </t>
  </si>
  <si>
    <t>Option to</t>
  </si>
  <si>
    <t>-------------------------------Contract Value----------------------------------</t>
  </si>
  <si>
    <t>Ref</t>
  </si>
  <si>
    <t>Type</t>
  </si>
  <si>
    <t>Partner</t>
  </si>
  <si>
    <t>Term</t>
  </si>
  <si>
    <t>Date</t>
  </si>
  <si>
    <t>Extend</t>
  </si>
  <si>
    <t>Contingent Extras</t>
  </si>
  <si>
    <t>£In Kind</t>
  </si>
  <si>
    <t>Termination</t>
  </si>
  <si>
    <t>NGB C001</t>
  </si>
  <si>
    <t>Membership</t>
  </si>
  <si>
    <t>Members</t>
  </si>
  <si>
    <t>Ongoing</t>
  </si>
  <si>
    <t>Affiliation fee</t>
  </si>
  <si>
    <t>Ongoing as long as NGB remain a membership organisation</t>
  </si>
  <si>
    <t>(Articles)</t>
  </si>
  <si>
    <t>NGB C002</t>
  </si>
  <si>
    <t>Funding</t>
  </si>
  <si>
    <t>Sport Wales</t>
  </si>
  <si>
    <t>Annual</t>
  </si>
  <si>
    <t>Insert</t>
  </si>
  <si>
    <t>Small facilities usage</t>
  </si>
  <si>
    <t>Renewed annually</t>
  </si>
  <si>
    <t>Agreement</t>
  </si>
  <si>
    <t>at SWNC</t>
  </si>
  <si>
    <t>NGB C003</t>
  </si>
  <si>
    <t>Premises</t>
  </si>
  <si>
    <t>XYX CC</t>
  </si>
  <si>
    <t>11 years</t>
  </si>
  <si>
    <t>3 months notice</t>
  </si>
  <si>
    <t>NGB C004</t>
  </si>
  <si>
    <t>Programme</t>
  </si>
  <si>
    <t>UKNGB</t>
  </si>
  <si>
    <t>delivery</t>
  </si>
  <si>
    <t>(to check)</t>
  </si>
  <si>
    <t>NGB C005</t>
  </si>
  <si>
    <t>Sponsorship</t>
  </si>
  <si>
    <t>ABC Limited</t>
  </si>
  <si>
    <t>7 years</t>
  </si>
  <si>
    <t>Mutual agreement by both parties</t>
  </si>
  <si>
    <t>APPENDIX 2</t>
  </si>
  <si>
    <t>Staff Employment Contracts</t>
  </si>
  <si>
    <t>Amend to show your NGB employees</t>
  </si>
  <si>
    <t>Start</t>
  </si>
  <si>
    <t xml:space="preserve">Current </t>
  </si>
  <si>
    <t xml:space="preserve">Weekly </t>
  </si>
  <si>
    <t>Max. for</t>
  </si>
  <si>
    <t>Notice</t>
  </si>
  <si>
    <t>Length of</t>
  </si>
  <si>
    <t>No of Weeks</t>
  </si>
  <si>
    <t>Redundancy</t>
  </si>
  <si>
    <t>Name</t>
  </si>
  <si>
    <t>Job Title</t>
  </si>
  <si>
    <t>DOB</t>
  </si>
  <si>
    <t>Salary</t>
  </si>
  <si>
    <t>Pay</t>
  </si>
  <si>
    <t>Period</t>
  </si>
  <si>
    <t>Service</t>
  </si>
  <si>
    <t>for Redundancy</t>
  </si>
  <si>
    <t>Entitlement</t>
  </si>
  <si>
    <t>(weeks)</t>
  </si>
  <si>
    <t>(complete years</t>
  </si>
  <si>
    <t>at 31-03-16)</t>
  </si>
  <si>
    <t>AN Other</t>
  </si>
  <si>
    <t xml:space="preserve">Chief Executive Officer </t>
  </si>
  <si>
    <t>Insert date</t>
  </si>
  <si>
    <t>£insert</t>
  </si>
  <si>
    <t>Development</t>
  </si>
  <si>
    <t>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</si>
</sst>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
    <numFmt numFmtId="165" formatCode="&quot;£&quot;#,##0"/>
  </numFmts>
  <fonts count="38">
    <font>
      <sz val="10"/>
      <name val="Arial"/>
    </font>
    <font>
      <sz val="10"/>
      <name val="Arial"/>
    </font>
    <font>
      <b/>
      <sz val="10"/>
      <name val="Arial"/>
      <family val="2"/>
    </font>
    <font>
      <sz val="12"/>
      <name val="Arial"/>
      <family val="2"/>
    </font>
    <font>
      <sz val="10"/>
      <color indexed="12"/>
      <name val="Arial"/>
      <family val="2"/>
    </font>
    <font>
      <sz val="10"/>
      <name val="Arial"/>
      <family val="2"/>
    </font>
    <font>
      <b/>
      <sz val="12"/>
      <name val="Arial"/>
      <family val="2"/>
    </font>
    <font>
      <b/>
      <sz val="12"/>
      <color indexed="12"/>
      <name val="Arial"/>
      <family val="2"/>
    </font>
    <font>
      <b/>
      <sz val="12"/>
      <color indexed="43"/>
      <name val="Arial"/>
      <family val="2"/>
    </font>
    <font>
      <sz val="12"/>
      <color indexed="43"/>
      <name val="Arial"/>
      <family val="2"/>
    </font>
    <font>
      <sz val="14"/>
      <name val="HelveticaNeueLT Std"/>
      <family val="2"/>
    </font>
    <font>
      <sz val="10"/>
      <name val="HelveticaNeueLT Std"/>
      <family val="2"/>
    </font>
    <font>
      <sz val="28"/>
      <name val="HelveticaNeueLT Std"/>
      <family val="2"/>
    </font>
    <font>
      <b/>
      <sz val="28"/>
      <name val="HelveticaNeueLT Std"/>
      <family val="2"/>
    </font>
    <font>
      <b/>
      <sz val="12"/>
      <color indexed="12"/>
      <name val="HelveticaNeueLT Std"/>
      <family val="2"/>
    </font>
    <font>
      <sz val="12"/>
      <color indexed="10"/>
      <name val="HelveticaNeueLT Std"/>
      <family val="2"/>
    </font>
    <font>
      <sz val="12"/>
      <name val="HelveticaNeueLT Std"/>
      <family val="2"/>
    </font>
    <font>
      <b/>
      <sz val="14"/>
      <name val="HelveticaNeueLT Std"/>
      <family val="2"/>
    </font>
    <font>
      <b/>
      <sz val="12"/>
      <name val="HelveticaNeueLT Std"/>
      <family val="2"/>
    </font>
    <font>
      <b/>
      <sz val="11"/>
      <name val="HelveticaNeueLT Std"/>
      <family val="2"/>
    </font>
    <font>
      <sz val="11"/>
      <name val="HelveticaNeueLT Std"/>
      <family val="2"/>
    </font>
    <font>
      <sz val="8"/>
      <name val="Arial"/>
      <family val="2"/>
    </font>
    <font>
      <b/>
      <i/>
      <sz val="10"/>
      <name val="Arial"/>
      <family val="2"/>
    </font>
    <font>
      <sz val="10"/>
      <color indexed="8"/>
      <name val="Arial"/>
      <family val="2"/>
    </font>
    <font>
      <b/>
      <sz val="10"/>
      <color indexed="10"/>
      <name val="Arial"/>
      <family val="2"/>
    </font>
    <font>
      <i/>
      <sz val="8"/>
      <name val="Arial"/>
      <family val="2"/>
    </font>
    <font>
      <b/>
      <sz val="26"/>
      <color indexed="10"/>
      <name val="Arial"/>
      <family val="2"/>
    </font>
    <font>
      <b/>
      <i/>
      <sz val="10"/>
      <color indexed="10"/>
      <name val="Arial"/>
      <family val="2"/>
    </font>
    <font>
      <sz val="11"/>
      <color theme="1"/>
      <name val="Calibri"/>
      <family val="2"/>
      <scheme val="minor"/>
    </font>
    <font>
      <b/>
      <sz val="12"/>
      <color theme="3" tint="-0.249977111117893"/>
      <name val="HelveticaNeueLT Std"/>
      <family val="2"/>
    </font>
    <font>
      <b/>
      <u/>
      <sz val="11"/>
      <color theme="1"/>
      <name val="Calibri"/>
      <family val="2"/>
      <scheme val="minor"/>
    </font>
    <font>
      <b/>
      <i/>
      <sz val="10"/>
      <color theme="1" tint="0.14999847407452621"/>
      <name val="Arial"/>
      <family val="2"/>
    </font>
    <font>
      <sz val="10"/>
      <color theme="1"/>
      <name val="Arial"/>
      <family val="2"/>
    </font>
    <font>
      <b/>
      <sz val="36"/>
      <color theme="3" tint="-0.249977111117893"/>
      <name val="HelveticaNeueLT Std"/>
      <family val="2"/>
    </font>
    <font>
      <b/>
      <sz val="28"/>
      <color theme="3" tint="-0.249977111117893"/>
      <name val="HelveticaNeueLT Std"/>
      <family val="2"/>
    </font>
    <font>
      <sz val="10"/>
      <color rgb="FFFF0000"/>
      <name val="Arial"/>
      <family val="2"/>
    </font>
    <font>
      <i/>
      <sz val="10"/>
      <color rgb="FFFF0000"/>
      <name val="Arial"/>
      <family val="2"/>
    </font>
    <font>
      <b/>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s>
  <cellStyleXfs count="3">
    <xf numFmtId="0" fontId="0" fillId="0" borderId="0">
      <alignment horizontal="center" vertical="center" wrapText="1"/>
    </xf>
    <xf numFmtId="44" fontId="1" fillId="0" borderId="0" applyFont="0" applyFill="0" applyBorder="0" applyAlignment="0" applyProtection="0"/>
    <xf numFmtId="0" fontId="5" fillId="0" borderId="0"/>
  </cellStyleXfs>
  <cellXfs count="191">
    <xf numFmtId="0" fontId="0" fillId="0" borderId="0" xfId="0">
      <alignment horizontal="center" vertical="center" wrapText="1"/>
    </xf>
    <xf numFmtId="0" fontId="0" fillId="0" borderId="1" xfId="0" applyBorder="1" applyAlignment="1" applyProtection="1">
      <alignment vertical="top" wrapText="1"/>
      <protection locked="0"/>
    </xf>
    <xf numFmtId="0" fontId="3" fillId="0" borderId="0" xfId="0" applyFont="1">
      <alignment horizontal="center" vertical="center" wrapText="1"/>
    </xf>
    <xf numFmtId="0" fontId="2" fillId="0" borderId="1" xfId="0" applyFont="1" applyBorder="1" applyAlignment="1" applyProtection="1">
      <alignment horizontal="center" vertical="top" wrapText="1"/>
      <protection locked="0"/>
    </xf>
    <xf numFmtId="0" fontId="0" fillId="0" borderId="0" xfId="0" applyAlignment="1">
      <alignment horizontal="center" vertical="top" wrapText="1"/>
    </xf>
    <xf numFmtId="0" fontId="5" fillId="0" borderId="1"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5" fillId="0" borderId="1" xfId="0" applyFont="1" applyBorder="1" applyAlignment="1" applyProtection="1">
      <alignment horizontal="center" vertical="top" wrapText="1"/>
      <protection hidden="1"/>
    </xf>
    <xf numFmtId="0" fontId="5" fillId="0" borderId="1" xfId="0" applyFont="1" applyBorder="1" applyAlignment="1">
      <alignment horizontal="center" vertical="top" wrapText="1"/>
    </xf>
    <xf numFmtId="0" fontId="0" fillId="0" borderId="1" xfId="0" applyBorder="1" applyAlignment="1">
      <alignment horizontal="left" vertical="top" wrapText="1"/>
    </xf>
    <xf numFmtId="0" fontId="5" fillId="0" borderId="1" xfId="2" applyBorder="1" applyAlignment="1" applyProtection="1">
      <alignment horizontal="left" vertical="top" wrapText="1"/>
      <protection locked="0"/>
    </xf>
    <xf numFmtId="0" fontId="5" fillId="0" borderId="1" xfId="0" applyFont="1" applyBorder="1" applyAlignment="1" applyProtection="1">
      <alignment horizontal="center" vertical="top" wrapText="1"/>
      <protection locked="0"/>
    </xf>
    <xf numFmtId="15" fontId="4" fillId="0" borderId="1" xfId="0" applyNumberFormat="1" applyFont="1" applyBorder="1" applyAlignment="1" applyProtection="1">
      <alignment horizontal="center" vertical="top" wrapText="1"/>
      <protection locked="0"/>
    </xf>
    <xf numFmtId="1" fontId="0" fillId="0" borderId="1" xfId="0" applyNumberFormat="1" applyBorder="1" applyAlignment="1" applyProtection="1">
      <alignment horizontal="center" vertical="top" wrapText="1"/>
      <protection locked="0"/>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2" fillId="0" borderId="3" xfId="0" applyFont="1" applyBorder="1" applyAlignment="1" applyProtection="1">
      <alignment horizontal="center" vertical="top" wrapText="1"/>
      <protection locked="0"/>
    </xf>
    <xf numFmtId="0" fontId="0" fillId="0" borderId="4" xfId="0" applyBorder="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6" fillId="2" borderId="5" xfId="0" applyFont="1" applyFill="1" applyBorder="1" applyAlignment="1">
      <alignment horizontal="left" vertical="top" wrapText="1"/>
    </xf>
    <xf numFmtId="0" fontId="6" fillId="2" borderId="5" xfId="1" applyNumberFormat="1" applyFont="1" applyFill="1" applyBorder="1" applyAlignment="1">
      <alignment horizontal="left" vertical="top" wrapText="1"/>
    </xf>
    <xf numFmtId="0" fontId="6" fillId="2" borderId="5" xfId="0" applyFont="1" applyFill="1" applyBorder="1" applyAlignment="1">
      <alignment vertical="top" wrapText="1"/>
    </xf>
    <xf numFmtId="0" fontId="3" fillId="0" borderId="0" xfId="0" applyFont="1" applyAlignment="1">
      <alignment horizontal="center" vertical="top" wrapText="1"/>
    </xf>
    <xf numFmtId="164" fontId="8" fillId="2" borderId="2" xfId="0" applyNumberFormat="1" applyFont="1" applyFill="1" applyBorder="1" applyAlignment="1">
      <alignment wrapText="1"/>
    </xf>
    <xf numFmtId="164" fontId="9" fillId="2" borderId="2" xfId="0" applyNumberFormat="1" applyFont="1" applyFill="1" applyBorder="1" applyAlignment="1">
      <alignment wrapText="1"/>
    </xf>
    <xf numFmtId="164" fontId="7" fillId="2" borderId="2" xfId="0" applyNumberFormat="1" applyFont="1" applyFill="1" applyBorder="1">
      <alignment horizontal="center" vertical="center" wrapText="1"/>
    </xf>
    <xf numFmtId="0" fontId="6" fillId="2" borderId="1" xfId="0" applyFont="1" applyFill="1" applyBorder="1" applyAlignment="1">
      <alignment horizontal="center" vertical="top" wrapText="1"/>
    </xf>
    <xf numFmtId="164" fontId="8" fillId="2" borderId="2" xfId="0" applyNumberFormat="1" applyFont="1" applyFill="1" applyBorder="1" applyAlignment="1">
      <alignment vertical="top" wrapText="1"/>
    </xf>
    <xf numFmtId="0" fontId="6" fillId="2" borderId="2" xfId="1" applyNumberFormat="1" applyFont="1" applyFill="1" applyBorder="1" applyAlignment="1">
      <alignment horizontal="center" vertical="top" wrapText="1"/>
    </xf>
    <xf numFmtId="0" fontId="3" fillId="3" borderId="0" xfId="0" applyFont="1" applyFill="1">
      <alignment horizontal="center" vertical="center" wrapText="1"/>
    </xf>
    <xf numFmtId="0" fontId="7" fillId="3" borderId="0" xfId="0" applyFont="1" applyFill="1">
      <alignment horizontal="center" vertical="center" wrapText="1"/>
    </xf>
    <xf numFmtId="0" fontId="3" fillId="3" borderId="0" xfId="0" applyFont="1" applyFill="1" applyAlignment="1">
      <alignment horizontal="center" vertical="top" wrapText="1"/>
    </xf>
    <xf numFmtId="44" fontId="3" fillId="3" borderId="0" xfId="1" applyFont="1" applyFill="1" applyAlignment="1">
      <alignment horizontal="center" vertical="top" wrapText="1"/>
    </xf>
    <xf numFmtId="0" fontId="12" fillId="0" borderId="0" xfId="0" applyFont="1">
      <alignment horizontal="center" vertical="center" wrapText="1"/>
    </xf>
    <xf numFmtId="0" fontId="13" fillId="3" borderId="0" xfId="0" applyFont="1" applyFill="1" applyAlignment="1">
      <alignment vertical="center" wrapText="1"/>
    </xf>
    <xf numFmtId="0" fontId="13" fillId="3" borderId="0" xfId="0" applyFont="1" applyFill="1" applyProtection="1">
      <alignment horizontal="center" vertical="center" wrapText="1"/>
      <protection locked="0"/>
    </xf>
    <xf numFmtId="0" fontId="12" fillId="0" borderId="0" xfId="0" applyFont="1" applyProtection="1">
      <alignment horizontal="center" vertical="center" wrapText="1"/>
      <protection hidden="1"/>
    </xf>
    <xf numFmtId="15" fontId="14" fillId="4" borderId="0" xfId="0" applyNumberFormat="1" applyFont="1" applyFill="1" applyAlignment="1" applyProtection="1">
      <protection locked="0"/>
    </xf>
    <xf numFmtId="15" fontId="14" fillId="4" borderId="0" xfId="0" applyNumberFormat="1" applyFont="1" applyFill="1" applyAlignment="1" applyProtection="1">
      <alignment vertical="top"/>
      <protection locked="0"/>
    </xf>
    <xf numFmtId="0" fontId="15" fillId="4" borderId="0" xfId="0" applyFont="1" applyFill="1" applyAlignment="1" applyProtection="1">
      <alignment vertical="top"/>
      <protection locked="0"/>
    </xf>
    <xf numFmtId="0" fontId="16" fillId="4" borderId="0" xfId="0" applyFont="1" applyFill="1" applyAlignment="1">
      <alignment horizontal="center" vertical="top" wrapText="1"/>
    </xf>
    <xf numFmtId="44" fontId="16" fillId="4" borderId="0" xfId="1" applyFont="1" applyFill="1" applyAlignment="1">
      <alignment horizontal="center" vertical="top" wrapText="1"/>
    </xf>
    <xf numFmtId="0" fontId="16" fillId="4" borderId="0" xfId="0" applyFont="1" applyFill="1">
      <alignment horizontal="center" vertical="center" wrapText="1"/>
    </xf>
    <xf numFmtId="0" fontId="16" fillId="0" borderId="0" xfId="0" applyFo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vertical="center" wrapText="1"/>
      <protection locked="0"/>
    </xf>
    <xf numFmtId="0" fontId="17" fillId="0" borderId="1" xfId="0" applyFont="1" applyBorder="1" applyProtection="1">
      <alignment horizontal="center" vertical="center" wrapText="1"/>
      <protection locked="0"/>
    </xf>
    <xf numFmtId="0" fontId="17" fillId="0" borderId="3" xfId="0" applyFont="1" applyBorder="1" applyProtection="1">
      <alignment horizontal="center" vertical="center" wrapText="1"/>
      <protection locked="0"/>
    </xf>
    <xf numFmtId="0" fontId="10" fillId="0" borderId="1" xfId="0" applyFont="1" applyBorder="1" applyProtection="1">
      <alignment horizontal="center" vertical="center" wrapText="1"/>
      <protection hidden="1"/>
    </xf>
    <xf numFmtId="0" fontId="10" fillId="0" borderId="0" xfId="0" applyFont="1">
      <alignment horizontal="center" vertical="center" wrapText="1"/>
    </xf>
    <xf numFmtId="0" fontId="10" fillId="0" borderId="2" xfId="0" applyFont="1" applyBorder="1" applyAlignment="1">
      <alignment horizontal="left" vertical="center" wrapText="1"/>
    </xf>
    <xf numFmtId="0" fontId="10" fillId="0" borderId="1" xfId="0" applyFont="1" applyBorder="1">
      <alignment horizontal="center" vertical="center" wrapText="1"/>
    </xf>
    <xf numFmtId="0" fontId="10" fillId="0" borderId="1" xfId="0" applyFont="1" applyBorder="1" applyProtection="1">
      <alignment horizontal="center" vertical="center" wrapText="1"/>
      <protection locked="0"/>
    </xf>
    <xf numFmtId="0" fontId="14" fillId="0" borderId="0" xfId="0" applyFont="1">
      <alignment horizontal="center" vertical="center" wrapText="1"/>
    </xf>
    <xf numFmtId="0" fontId="16" fillId="0" borderId="0" xfId="0" applyFont="1" applyAlignment="1">
      <alignment horizontal="center" vertical="top" wrapText="1"/>
    </xf>
    <xf numFmtId="44" fontId="16" fillId="0" borderId="0" xfId="1" applyFont="1" applyAlignment="1">
      <alignment horizontal="center" vertical="top" wrapText="1"/>
    </xf>
    <xf numFmtId="15" fontId="10" fillId="0" borderId="1" xfId="0" applyNumberFormat="1" applyFont="1" applyBorder="1" applyProtection="1">
      <alignment horizontal="center" vertical="center" wrapText="1"/>
      <protection locked="0"/>
    </xf>
    <xf numFmtId="0" fontId="17" fillId="0" borderId="1" xfId="0" applyFont="1" applyBorder="1">
      <alignment horizontal="center" vertical="center" wrapText="1"/>
    </xf>
    <xf numFmtId="0" fontId="18" fillId="0" borderId="0" xfId="0" applyFont="1">
      <alignment horizontal="center" vertical="center" wrapText="1"/>
    </xf>
    <xf numFmtId="0" fontId="16" fillId="0" borderId="4" xfId="0" applyFont="1" applyBorder="1" applyAlignment="1" applyProtection="1">
      <alignment horizontal="left" vertical="center"/>
      <protection locked="0"/>
    </xf>
    <xf numFmtId="0" fontId="16" fillId="0" borderId="4" xfId="0" applyFont="1" applyBorder="1" applyAlignment="1">
      <alignment horizontal="center" vertical="center"/>
    </xf>
    <xf numFmtId="15" fontId="18" fillId="0" borderId="4" xfId="0" applyNumberFormat="1" applyFont="1" applyBorder="1" applyAlignment="1" applyProtection="1">
      <alignment horizontal="center" vertical="top" wrapText="1"/>
      <protection locked="0"/>
    </xf>
    <xf numFmtId="0" fontId="16" fillId="0" borderId="6" xfId="0" applyFont="1" applyBorder="1" applyAlignment="1" applyProtection="1">
      <alignment horizontal="left" vertical="center"/>
      <protection locked="0"/>
    </xf>
    <xf numFmtId="0" fontId="16" fillId="0" borderId="7" xfId="0" applyFont="1" applyBorder="1">
      <alignment horizontal="center" vertical="center" wrapText="1"/>
    </xf>
    <xf numFmtId="0" fontId="16" fillId="0" borderId="2" xfId="0" applyFont="1" applyBorder="1" applyAlignment="1" applyProtection="1">
      <alignment horizontal="left" vertical="center"/>
      <protection locked="0"/>
    </xf>
    <xf numFmtId="0" fontId="16" fillId="0" borderId="2" xfId="0" applyFont="1" applyBorder="1" applyAlignment="1">
      <alignment horizontal="center" vertical="center"/>
    </xf>
    <xf numFmtId="15" fontId="18" fillId="0" borderId="2" xfId="0" applyNumberFormat="1" applyFont="1" applyBorder="1" applyAlignment="1" applyProtection="1">
      <alignment horizontal="center" vertical="top" wrapText="1"/>
      <protection locked="0"/>
    </xf>
    <xf numFmtId="15" fontId="29" fillId="0" borderId="5" xfId="0" applyNumberFormat="1" applyFont="1" applyBorder="1" applyProtection="1">
      <alignment horizontal="center" vertical="center" wrapText="1"/>
      <protection locked="0"/>
    </xf>
    <xf numFmtId="15" fontId="29" fillId="0" borderId="4" xfId="0" applyNumberFormat="1" applyFont="1" applyBorder="1" applyAlignment="1" applyProtection="1">
      <alignment horizontal="center" vertical="center"/>
      <protection locked="0"/>
    </xf>
    <xf numFmtId="15" fontId="29" fillId="0" borderId="2" xfId="0" applyNumberFormat="1" applyFont="1" applyBorder="1" applyAlignment="1" applyProtection="1">
      <alignment horizontal="center" vertical="center"/>
      <protection locked="0"/>
    </xf>
    <xf numFmtId="0" fontId="11" fillId="0" borderId="0" xfId="0" applyFont="1" applyAlignment="1">
      <alignment horizontal="center" vertical="top" wrapText="1"/>
    </xf>
    <xf numFmtId="15" fontId="29" fillId="5" borderId="1" xfId="0" applyNumberFormat="1" applyFont="1" applyFill="1" applyBorder="1" applyProtection="1">
      <alignment horizontal="center" vertical="center" wrapText="1"/>
      <protection locked="0"/>
    </xf>
    <xf numFmtId="0" fontId="19" fillId="5" borderId="5" xfId="0" applyFont="1" applyFill="1" applyBorder="1" applyAlignment="1">
      <alignment horizontal="center" vertical="top" wrapText="1"/>
    </xf>
    <xf numFmtId="0" fontId="19" fillId="5" borderId="5" xfId="1" applyNumberFormat="1" applyFont="1" applyFill="1" applyBorder="1" applyAlignment="1">
      <alignment horizontal="center" vertical="top" wrapText="1"/>
    </xf>
    <xf numFmtId="0" fontId="20" fillId="0" borderId="0" xfId="0" applyFont="1" applyAlignment="1">
      <alignment horizontal="center" vertical="top" wrapText="1"/>
    </xf>
    <xf numFmtId="0" fontId="19" fillId="5" borderId="8" xfId="0" applyFont="1" applyFill="1" applyBorder="1" applyAlignment="1">
      <alignment horizontal="center" vertical="top" wrapText="1"/>
    </xf>
    <xf numFmtId="0" fontId="6" fillId="2" borderId="2" xfId="0" applyFont="1" applyFill="1" applyBorder="1" applyAlignment="1">
      <alignment horizontal="center" vertical="top" wrapText="1"/>
    </xf>
    <xf numFmtId="165" fontId="10" fillId="0" borderId="1" xfId="0" applyNumberFormat="1" applyFont="1" applyBorder="1" applyProtection="1">
      <alignment horizontal="center" vertical="center" wrapText="1"/>
      <protection hidden="1"/>
    </xf>
    <xf numFmtId="0" fontId="5"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0" fillId="0" borderId="0" xfId="0" applyFont="1" applyAlignment="1"/>
    <xf numFmtId="0" fontId="0" fillId="0" borderId="0" xfId="0" applyAlignment="1"/>
    <xf numFmtId="6" fontId="10" fillId="0" borderId="1" xfId="0" applyNumberFormat="1" applyFont="1" applyBorder="1" applyProtection="1">
      <alignment horizontal="center" vertical="center" wrapText="1"/>
      <protection hidden="1"/>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right" vertical="center"/>
    </xf>
    <xf numFmtId="3" fontId="0" fillId="0" borderId="0" xfId="0" applyNumberFormat="1" applyAlignment="1">
      <alignment horizontal="right" vertical="center"/>
    </xf>
    <xf numFmtId="0" fontId="5" fillId="0" borderId="0" xfId="0" applyFont="1" applyAlignment="1"/>
    <xf numFmtId="0" fontId="2" fillId="0" borderId="0" xfId="0" applyFont="1" applyAlignment="1">
      <alignment horizontal="center"/>
    </xf>
    <xf numFmtId="0" fontId="2" fillId="0" borderId="0" xfId="0" applyFont="1" applyAlignment="1"/>
    <xf numFmtId="0" fontId="21" fillId="0" borderId="0" xfId="0" applyFont="1" applyAlignment="1">
      <alignment horizontal="center"/>
    </xf>
    <xf numFmtId="14" fontId="5" fillId="0" borderId="0" xfId="0" applyNumberFormat="1" applyFont="1" applyAlignment="1"/>
    <xf numFmtId="1" fontId="0" fillId="0" borderId="0" xfId="0" applyNumberFormat="1" applyAlignment="1"/>
    <xf numFmtId="14" fontId="0" fillId="0" borderId="0" xfId="0" applyNumberFormat="1" applyAlignment="1"/>
    <xf numFmtId="0" fontId="0" fillId="0" borderId="5" xfId="0" applyBorder="1" applyAlignment="1">
      <alignment vertical="center"/>
    </xf>
    <xf numFmtId="0" fontId="0" fillId="0" borderId="4" xfId="0"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0" fillId="0" borderId="2" xfId="0" applyBorder="1" applyAlignment="1">
      <alignment vertical="center"/>
    </xf>
    <xf numFmtId="0" fontId="5" fillId="0" borderId="2" xfId="0" applyFont="1" applyBorder="1" applyAlignment="1">
      <alignment vertical="center"/>
    </xf>
    <xf numFmtId="0" fontId="2" fillId="0" borderId="5" xfId="0" applyFont="1" applyBorder="1" applyAlignment="1">
      <alignment vertical="center"/>
    </xf>
    <xf numFmtId="0" fontId="2" fillId="0" borderId="9" xfId="0" quotePrefix="1" applyFont="1" applyBorder="1" applyAlignment="1">
      <alignment vertical="center"/>
    </xf>
    <xf numFmtId="0" fontId="2" fillId="0" borderId="10"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5" fillId="0" borderId="5" xfId="0" applyFont="1" applyBorder="1" applyAlignment="1">
      <alignment horizontal="center" vertical="center"/>
    </xf>
    <xf numFmtId="6" fontId="5" fillId="0" borderId="4" xfId="0" applyNumberFormat="1" applyFont="1" applyBorder="1" applyAlignment="1">
      <alignment horizontal="center" vertical="center"/>
    </xf>
    <xf numFmtId="14" fontId="0" fillId="0" borderId="4" xfId="0" applyNumberFormat="1" applyBorder="1" applyAlignment="1">
      <alignment horizontal="center" vertical="center"/>
    </xf>
    <xf numFmtId="0" fontId="31" fillId="0" borderId="0" xfId="0" applyFont="1" applyAlignment="1">
      <alignment horizontal="left" vertical="center"/>
    </xf>
    <xf numFmtId="16" fontId="5" fillId="0" borderId="0" xfId="0" quotePrefix="1" applyNumberFormat="1" applyFont="1" applyAlignment="1">
      <alignment horizontal="center" vertical="center"/>
    </xf>
    <xf numFmtId="0" fontId="10" fillId="0" borderId="0" xfId="0" applyFont="1" applyProtection="1">
      <alignment horizontal="center" vertical="center" wrapText="1"/>
      <protection hidden="1"/>
    </xf>
    <xf numFmtId="0" fontId="22" fillId="0" borderId="0" xfId="0" applyFont="1" applyAlignment="1">
      <alignment horizontal="left" vertical="center" wrapText="1"/>
    </xf>
    <xf numFmtId="0" fontId="28" fillId="0" borderId="0" xfId="0" applyFont="1" applyAlignment="1">
      <alignment horizontal="right"/>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4" fontId="5" fillId="0" borderId="4" xfId="0" applyNumberFormat="1" applyFont="1" applyBorder="1" applyAlignment="1">
      <alignment horizontal="center" vertical="center"/>
    </xf>
    <xf numFmtId="3" fontId="0" fillId="0" borderId="11" xfId="0" applyNumberFormat="1" applyBorder="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5" fillId="0" borderId="0" xfId="0" applyFont="1" applyAlignment="1">
      <alignment horizontal="center"/>
    </xf>
    <xf numFmtId="3" fontId="0" fillId="0" borderId="11" xfId="0" applyNumberFormat="1" applyBorder="1" applyAlignment="1">
      <alignment horizontal="center"/>
    </xf>
    <xf numFmtId="164" fontId="10" fillId="5" borderId="2" xfId="0" applyNumberFormat="1" applyFont="1" applyFill="1" applyBorder="1" applyAlignment="1">
      <alignment vertical="top" textRotation="90" wrapText="1"/>
    </xf>
    <xf numFmtId="164" fontId="10" fillId="5" borderId="2" xfId="0" applyNumberFormat="1" applyFont="1" applyFill="1" applyBorder="1" applyAlignment="1">
      <alignment horizontal="center" vertical="top" textRotation="90" wrapText="1"/>
    </xf>
    <xf numFmtId="0" fontId="10" fillId="5" borderId="1" xfId="0" applyFont="1" applyFill="1" applyBorder="1" applyAlignment="1">
      <alignment horizontal="center" vertical="top" textRotation="90" wrapText="1"/>
    </xf>
    <xf numFmtId="0" fontId="10" fillId="5" borderId="2" xfId="0" applyFont="1" applyFill="1" applyBorder="1" applyAlignment="1">
      <alignment horizontal="center" vertical="top" textRotation="90" wrapText="1"/>
    </xf>
    <xf numFmtId="0" fontId="10" fillId="5" borderId="2" xfId="1" applyNumberFormat="1" applyFont="1" applyFill="1" applyBorder="1" applyAlignment="1">
      <alignment horizontal="center" vertical="top" textRotation="90" wrapText="1"/>
    </xf>
    <xf numFmtId="0" fontId="10" fillId="0" borderId="0" xfId="0" applyFont="1" applyAlignment="1">
      <alignment horizontal="center" vertical="top" textRotation="90" wrapText="1"/>
    </xf>
    <xf numFmtId="0" fontId="10" fillId="0" borderId="5" xfId="0" applyFont="1" applyBorder="1" applyAlignment="1" applyProtection="1">
      <alignment vertical="center" wrapText="1"/>
      <protection locked="0"/>
    </xf>
    <xf numFmtId="0" fontId="17" fillId="0" borderId="12" xfId="0" applyFont="1" applyBorder="1" applyProtection="1">
      <alignment horizontal="center" vertical="center" wrapText="1"/>
      <protection locked="0"/>
    </xf>
    <xf numFmtId="0" fontId="17" fillId="0" borderId="5" xfId="0" applyFont="1" applyBorder="1" applyProtection="1">
      <alignment horizontal="center" vertical="center" wrapText="1"/>
      <protection locked="0"/>
    </xf>
    <xf numFmtId="0" fontId="10" fillId="0" borderId="4" xfId="2" applyFont="1" applyBorder="1" applyAlignment="1" applyProtection="1">
      <alignment horizontal="left" vertical="center" wrapText="1"/>
      <protection locked="0"/>
    </xf>
    <xf numFmtId="0" fontId="10" fillId="0" borderId="5" xfId="0" applyFont="1" applyBorder="1" applyAlignment="1">
      <alignment horizontal="left" vertical="center" wrapText="1"/>
    </xf>
    <xf numFmtId="0" fontId="10" fillId="0" borderId="5" xfId="0" applyFont="1" applyBorder="1" applyProtection="1">
      <alignment horizontal="center" vertical="center" wrapText="1"/>
      <protection hidden="1"/>
    </xf>
    <xf numFmtId="0" fontId="10" fillId="0" borderId="5" xfId="0" applyFont="1" applyBorder="1" applyProtection="1">
      <alignment horizontal="center" vertical="center" wrapText="1"/>
      <protection locked="0"/>
    </xf>
    <xf numFmtId="15" fontId="10" fillId="0" borderId="5" xfId="0" applyNumberFormat="1" applyFont="1" applyBorder="1" applyProtection="1">
      <alignment horizontal="center" vertical="center" wrapText="1"/>
      <protection locked="0"/>
    </xf>
    <xf numFmtId="0" fontId="10" fillId="0" borderId="13" xfId="0" applyFont="1" applyBorder="1" applyAlignment="1" applyProtection="1">
      <alignment vertical="center" wrapText="1"/>
      <protection locked="0"/>
    </xf>
    <xf numFmtId="0" fontId="17" fillId="0" borderId="13" xfId="0" applyFont="1" applyBorder="1" applyProtection="1">
      <alignment horizontal="center" vertical="center" wrapText="1"/>
      <protection locked="0"/>
    </xf>
    <xf numFmtId="0" fontId="10" fillId="0" borderId="13" xfId="0" applyFont="1" applyBorder="1" applyAlignment="1">
      <alignment horizontal="left" vertical="center" wrapText="1"/>
    </xf>
    <xf numFmtId="0" fontId="10" fillId="0" borderId="13" xfId="0" applyFont="1" applyBorder="1" applyProtection="1">
      <alignment horizontal="center" vertical="center" wrapText="1"/>
      <protection hidden="1"/>
    </xf>
    <xf numFmtId="0" fontId="10" fillId="0" borderId="13" xfId="0" applyFont="1" applyBorder="1" applyProtection="1">
      <alignment horizontal="center" vertical="center" wrapText="1"/>
      <protection locked="0"/>
    </xf>
    <xf numFmtId="15" fontId="10" fillId="0" borderId="13" xfId="0" applyNumberFormat="1" applyFont="1" applyBorder="1" applyProtection="1">
      <alignment horizontal="center" vertical="center" wrapText="1"/>
      <protection locked="0"/>
    </xf>
    <xf numFmtId="0" fontId="10" fillId="0" borderId="5" xfId="0" applyFont="1" applyBorder="1">
      <alignment horizontal="center" vertical="center" wrapText="1"/>
    </xf>
    <xf numFmtId="0" fontId="10" fillId="0" borderId="13" xfId="0" applyFont="1" applyBorder="1">
      <alignment horizontal="center" vertical="center" wrapText="1"/>
    </xf>
    <xf numFmtId="0" fontId="17" fillId="0" borderId="13" xfId="0" applyFont="1" applyBorder="1">
      <alignment horizontal="center" vertical="center" wrapText="1"/>
    </xf>
    <xf numFmtId="0" fontId="5" fillId="0" borderId="0" xfId="0" applyFont="1" applyAlignment="1">
      <alignment horizontal="right"/>
    </xf>
    <xf numFmtId="0" fontId="32" fillId="0" borderId="0" xfId="0" applyFont="1" applyAlignment="1">
      <alignment horizontal="left" vertical="center" wrapText="1"/>
    </xf>
    <xf numFmtId="0" fontId="5" fillId="0" borderId="0" xfId="0" applyFont="1" applyAlignment="1">
      <alignment horizontal="right" vertical="center" wrapText="1"/>
    </xf>
    <xf numFmtId="0" fontId="35" fillId="0" borderId="0" xfId="0" applyFont="1">
      <alignment horizontal="center" vertical="center" wrapText="1"/>
    </xf>
    <xf numFmtId="0" fontId="35" fillId="0" borderId="0" xfId="0" applyFont="1" applyAlignment="1">
      <alignment horizontal="left" vertical="center"/>
    </xf>
    <xf numFmtId="0" fontId="35" fillId="0" borderId="0" xfId="0" applyFont="1" applyAlignment="1">
      <alignment horizontal="right" vertical="center"/>
    </xf>
    <xf numFmtId="0" fontId="36" fillId="0" borderId="0" xfId="0" applyFont="1">
      <alignment horizontal="center" vertical="center" wrapText="1"/>
    </xf>
    <xf numFmtId="0" fontId="25" fillId="0" borderId="0" xfId="0" applyFont="1">
      <alignment horizontal="center" vertical="center" wrapText="1"/>
    </xf>
    <xf numFmtId="0" fontId="35" fillId="0" borderId="0" xfId="0" applyFont="1" applyAlignment="1"/>
    <xf numFmtId="0" fontId="37" fillId="0" borderId="0" xfId="0" applyFont="1" applyAlignment="1">
      <alignment horizontal="center" vertical="center"/>
    </xf>
    <xf numFmtId="0" fontId="6" fillId="0" borderId="5" xfId="0" applyFont="1" applyBorder="1" applyAlignment="1">
      <alignment horizontal="center" vertical="top" wrapText="1"/>
    </xf>
    <xf numFmtId="0" fontId="3" fillId="0" borderId="2" xfId="0" applyFont="1" applyBorder="1" applyAlignment="1">
      <alignment horizontal="center" vertical="center" wrapText="1"/>
    </xf>
    <xf numFmtId="0" fontId="6" fillId="2" borderId="1" xfId="0" applyFont="1" applyFill="1" applyBorder="1" applyAlignment="1">
      <alignment horizontal="left" vertical="top" wrapText="1"/>
    </xf>
    <xf numFmtId="0" fontId="13" fillId="3" borderId="0" xfId="0" applyFont="1" applyFill="1" applyAlignment="1">
      <alignment horizontal="center" vertical="center" wrapText="1"/>
    </xf>
    <xf numFmtId="0" fontId="33" fillId="3" borderId="0" xfId="0" applyFont="1" applyFill="1" applyAlignment="1" applyProtection="1">
      <alignment horizontal="left" vertical="center" wrapText="1"/>
      <protection locked="0"/>
    </xf>
    <xf numFmtId="0" fontId="34" fillId="3" borderId="0" xfId="0" applyFont="1" applyFill="1" applyAlignment="1" applyProtection="1">
      <alignment horizontal="left" vertical="center" wrapText="1"/>
      <protection locked="0"/>
    </xf>
    <xf numFmtId="0" fontId="34" fillId="3" borderId="0" xfId="0" applyFont="1" applyFill="1" applyAlignment="1" applyProtection="1">
      <alignment horizontal="center" vertical="center" wrapText="1"/>
      <protection locked="0"/>
    </xf>
    <xf numFmtId="0" fontId="16" fillId="0" borderId="6"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26" fillId="4" borderId="0" xfId="0" applyFont="1" applyFill="1" applyAlignment="1" applyProtection="1">
      <alignment horizontal="center" vertical="top"/>
      <protection locked="0"/>
    </xf>
    <xf numFmtId="0" fontId="18" fillId="0" borderId="8" xfId="0" applyFont="1" applyBorder="1" applyAlignment="1" applyProtection="1">
      <alignment horizontal="left" vertical="center"/>
      <protection locked="0"/>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29" fillId="5" borderId="9" xfId="0" applyFont="1" applyFill="1" applyBorder="1" applyAlignment="1" applyProtection="1">
      <alignment horizontal="left" vertical="center"/>
      <protection locked="0"/>
    </xf>
    <xf numFmtId="0" fontId="29" fillId="5" borderId="10" xfId="0" applyFont="1" applyFill="1" applyBorder="1" applyAlignment="1" applyProtection="1">
      <alignment horizontal="left" vertical="center"/>
      <protection locked="0"/>
    </xf>
    <xf numFmtId="0" fontId="0" fillId="5" borderId="3" xfId="0" applyFill="1" applyBorder="1" applyAlignment="1">
      <alignment horizontal="left" vertical="center" wrapText="1"/>
    </xf>
    <xf numFmtId="0" fontId="19" fillId="5" borderId="9" xfId="0" applyFont="1" applyFill="1" applyBorder="1" applyAlignment="1">
      <alignment horizontal="center" vertical="top" wrapText="1"/>
    </xf>
    <xf numFmtId="0" fontId="19" fillId="5" borderId="10" xfId="0" applyFont="1" applyFill="1" applyBorder="1" applyAlignment="1">
      <alignment horizontal="center" vertical="top" wrapText="1"/>
    </xf>
    <xf numFmtId="0" fontId="19" fillId="5" borderId="3" xfId="0" applyFont="1" applyFill="1" applyBorder="1" applyAlignment="1">
      <alignment horizontal="center" vertical="top" wrapText="1"/>
    </xf>
  </cellXfs>
  <cellStyles count="3">
    <cellStyle name="Currency" xfId="1" builtinId="4"/>
    <cellStyle name="Normal" xfId="0" builtinId="0"/>
    <cellStyle name="Normal_SHEET" xfId="2" xr:uid="{00000000-0005-0000-0000-000002000000}"/>
  </cellStyles>
  <dxfs count="177">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5229225</xdr:colOff>
      <xdr:row>0</xdr:row>
      <xdr:rowOff>0</xdr:rowOff>
    </xdr:from>
    <xdr:to>
      <xdr:col>0</xdr:col>
      <xdr:colOff>6624320</xdr:colOff>
      <xdr:row>5</xdr:row>
      <xdr:rowOff>121285</xdr:rowOff>
    </xdr:to>
    <xdr:pic>
      <xdr:nvPicPr>
        <xdr:cNvPr id="2" name="Picture 1" descr="S:\Shared\Communications and Marketing\Logos\WSA Logos\WSA red_feb 16.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9225" y="0"/>
          <a:ext cx="1395095" cy="9309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4543425</xdr:colOff>
      <xdr:row>0</xdr:row>
      <xdr:rowOff>152400</xdr:rowOff>
    </xdr:from>
    <xdr:to>
      <xdr:col>0</xdr:col>
      <xdr:colOff>5495925</xdr:colOff>
      <xdr:row>2</xdr:row>
      <xdr:rowOff>114300</xdr:rowOff>
    </xdr:to>
    <xdr:pic>
      <xdr:nvPicPr>
        <xdr:cNvPr id="13618" name="Picture 3">
          <a:extLst>
            <a:ext uri="{FF2B5EF4-FFF2-40B4-BE49-F238E27FC236}">
              <a16:creationId xmlns:a16="http://schemas.microsoft.com/office/drawing/2014/main" id="{00000000-0008-0000-0400-000032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108" b="6163"/>
        <a:stretch>
          <a:fillRect/>
        </a:stretch>
      </xdr:blipFill>
      <xdr:spPr bwMode="auto">
        <a:xfrm>
          <a:off x="609600" y="15240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5"/>
  <sheetViews>
    <sheetView tabSelected="1" zoomScaleNormal="100" workbookViewId="0">
      <selection activeCell="D4" sqref="D4"/>
    </sheetView>
  </sheetViews>
  <sheetFormatPr defaultRowHeight="12.75"/>
  <cols>
    <col min="1" max="1" width="99.42578125" customWidth="1"/>
  </cols>
  <sheetData>
    <row r="2" spans="1:1">
      <c r="A2" s="134" t="s">
        <v>0</v>
      </c>
    </row>
    <row r="17" spans="1:1">
      <c r="A17" s="90" t="s">
        <v>1</v>
      </c>
    </row>
    <row r="18" spans="1:1">
      <c r="A18" s="90"/>
    </row>
    <row r="19" spans="1:1">
      <c r="A19" s="90" t="s">
        <v>2</v>
      </c>
    </row>
    <row r="22" spans="1:1">
      <c r="A22" s="167" t="s">
        <v>3</v>
      </c>
    </row>
    <row r="23" spans="1:1">
      <c r="A23" s="167" t="s">
        <v>4</v>
      </c>
    </row>
    <row r="24" spans="1:1">
      <c r="A24" s="167" t="s">
        <v>5</v>
      </c>
    </row>
    <row r="25" spans="1:1">
      <c r="A25" s="167" t="s">
        <v>6</v>
      </c>
    </row>
    <row r="26" spans="1:1">
      <c r="A26" s="167" t="s">
        <v>7</v>
      </c>
    </row>
    <row r="27" spans="1:1">
      <c r="A27" s="164" t="s">
        <v>8</v>
      </c>
    </row>
    <row r="29" spans="1:1">
      <c r="A29" s="168" t="s">
        <v>9</v>
      </c>
    </row>
    <row r="30" spans="1:1">
      <c r="A30" s="168" t="s">
        <v>10</v>
      </c>
    </row>
    <row r="62" spans="1:1">
      <c r="A62" s="91" t="s">
        <v>11</v>
      </c>
    </row>
    <row r="63" spans="1:1">
      <c r="A63" s="91" t="s">
        <v>12</v>
      </c>
    </row>
    <row r="64" spans="1:1">
      <c r="A64" s="91" t="s">
        <v>13</v>
      </c>
    </row>
    <row r="65" spans="1:1">
      <c r="A65" s="91" t="s">
        <v>14</v>
      </c>
    </row>
  </sheetData>
  <pageMargins left="0.7" right="0.7" top="0.75" bottom="0.75" header="0.3" footer="0.3"/>
  <pageSetup paperSize="9" scale="89" orientation="portrait" horizontalDpi="300" r:id="rId1"/>
  <headerFooter>
    <oddHeader>&amp;CConfidential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0"/>
  <sheetViews>
    <sheetView zoomScaleNormal="100" workbookViewId="0">
      <selection activeCell="B2" sqref="B2"/>
    </sheetView>
  </sheetViews>
  <sheetFormatPr defaultRowHeight="12.75"/>
  <cols>
    <col min="1" max="1" width="7" style="87" customWidth="1"/>
    <col min="2" max="2" width="62.28515625" style="88" customWidth="1"/>
    <col min="3" max="16384" width="9.140625" style="87"/>
  </cols>
  <sheetData>
    <row r="1" spans="2:3">
      <c r="C1" s="87" t="s">
        <v>0</v>
      </c>
    </row>
    <row r="2" spans="2:3">
      <c r="B2" s="90" t="s">
        <v>15</v>
      </c>
    </row>
    <row r="3" spans="2:3">
      <c r="B3" s="165"/>
    </row>
    <row r="4" spans="2:3">
      <c r="B4"/>
    </row>
    <row r="5" spans="2:3">
      <c r="B5" s="90" t="s">
        <v>2</v>
      </c>
    </row>
    <row r="10" spans="2:3">
      <c r="B10" s="89" t="s">
        <v>16</v>
      </c>
      <c r="C10" s="87">
        <v>1</v>
      </c>
    </row>
    <row r="11" spans="2:3">
      <c r="B11" s="89"/>
    </row>
    <row r="13" spans="2:3">
      <c r="B13" s="89" t="s">
        <v>17</v>
      </c>
      <c r="C13" s="123" t="s">
        <v>18</v>
      </c>
    </row>
    <row r="16" spans="2:3">
      <c r="B16" s="89" t="s">
        <v>19</v>
      </c>
      <c r="C16" s="87">
        <v>4</v>
      </c>
    </row>
    <row r="18" spans="2:3">
      <c r="B18" s="89"/>
    </row>
    <row r="19" spans="2:3">
      <c r="B19" s="89" t="s">
        <v>20</v>
      </c>
      <c r="C19" s="79">
        <v>5</v>
      </c>
    </row>
    <row r="22" spans="2:3">
      <c r="B22" s="92" t="s">
        <v>21</v>
      </c>
    </row>
    <row r="24" spans="2:3">
      <c r="B24" s="89" t="s">
        <v>22</v>
      </c>
      <c r="C24" s="79" t="s">
        <v>23</v>
      </c>
    </row>
    <row r="26" spans="2:3">
      <c r="B26" s="89" t="s">
        <v>24</v>
      </c>
      <c r="C26" s="79" t="s">
        <v>25</v>
      </c>
    </row>
    <row r="27" spans="2:3">
      <c r="B27" s="87"/>
    </row>
    <row r="30" spans="2:3">
      <c r="B30" s="87"/>
    </row>
  </sheetData>
  <pageMargins left="0.7" right="0.7" top="0.75" bottom="0.75" header="0.3" footer="0.3"/>
  <pageSetup paperSize="9" orientation="portrait" horizontalDpi="300" r:id="rId1"/>
  <headerFooter>
    <oddHeader>&amp;CConfidential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44"/>
  <sheetViews>
    <sheetView topLeftCell="A3" zoomScaleNormal="100" workbookViewId="0">
      <selection activeCell="A41" sqref="A41"/>
    </sheetView>
  </sheetViews>
  <sheetFormatPr defaultRowHeight="12.75"/>
  <cols>
    <col min="1" max="1" width="88.28515625" style="88" customWidth="1"/>
    <col min="2" max="16384" width="9.140625" style="87"/>
  </cols>
  <sheetData>
    <row r="2" spans="1:1">
      <c r="A2" s="93" t="s">
        <v>15</v>
      </c>
    </row>
    <row r="3" spans="1:1">
      <c r="A3" s="166"/>
    </row>
    <row r="4" spans="1:1">
      <c r="A4" s="90" t="s">
        <v>2</v>
      </c>
    </row>
    <row r="5" spans="1:1">
      <c r="A5" s="87"/>
    </row>
    <row r="7" spans="1:1" ht="25.5">
      <c r="A7" s="93" t="s">
        <v>26</v>
      </c>
    </row>
    <row r="9" spans="1:1" ht="55.5" customHeight="1">
      <c r="A9" s="91" t="s">
        <v>27</v>
      </c>
    </row>
    <row r="10" spans="1:1">
      <c r="A10" s="89"/>
    </row>
    <row r="13" spans="1:1">
      <c r="A13" s="122" t="s">
        <v>28</v>
      </c>
    </row>
    <row r="15" spans="1:1">
      <c r="A15" s="89" t="s">
        <v>29</v>
      </c>
    </row>
    <row r="17" spans="1:1">
      <c r="A17" s="89" t="s">
        <v>30</v>
      </c>
    </row>
    <row r="18" spans="1:1">
      <c r="A18" s="89" t="s">
        <v>31</v>
      </c>
    </row>
    <row r="19" spans="1:1">
      <c r="A19" s="89" t="s">
        <v>32</v>
      </c>
    </row>
    <row r="20" spans="1:1">
      <c r="A20" s="89" t="s">
        <v>33</v>
      </c>
    </row>
    <row r="21" spans="1:1">
      <c r="A21" s="89" t="s">
        <v>34</v>
      </c>
    </row>
    <row r="22" spans="1:1">
      <c r="A22" s="89" t="s">
        <v>35</v>
      </c>
    </row>
    <row r="24" spans="1:1">
      <c r="A24" s="122" t="s">
        <v>36</v>
      </c>
    </row>
    <row r="26" spans="1:1" ht="29.25" customHeight="1">
      <c r="A26" s="91" t="s">
        <v>37</v>
      </c>
    </row>
    <row r="28" spans="1:1" ht="52.5" customHeight="1">
      <c r="A28" s="91" t="s">
        <v>38</v>
      </c>
    </row>
    <row r="31" spans="1:1">
      <c r="A31" s="122" t="s">
        <v>39</v>
      </c>
    </row>
    <row r="33" spans="1:1" ht="45" customHeight="1">
      <c r="A33" s="91" t="s">
        <v>40</v>
      </c>
    </row>
    <row r="36" spans="1:1">
      <c r="A36" s="122" t="s">
        <v>41</v>
      </c>
    </row>
    <row r="38" spans="1:1">
      <c r="A38" s="91" t="s">
        <v>42</v>
      </c>
    </row>
    <row r="44" spans="1:1">
      <c r="A44" s="94" t="s">
        <v>43</v>
      </c>
    </row>
  </sheetData>
  <pageMargins left="0.7" right="0.7" top="0.75" bottom="0.75" header="0.3" footer="0.3"/>
  <pageSetup paperSize="9" orientation="portrait" horizontalDpi="300" r:id="rId1"/>
  <headerFooter>
    <oddHeader>&amp;CConfidential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filterMode="1"/>
  <dimension ref="A1:AH42"/>
  <sheetViews>
    <sheetView view="pageBreakPreview" zoomScale="60" zoomScaleNormal="85" workbookViewId="0">
      <pane ySplit="14" topLeftCell="A27" activePane="bottomLeft" state="frozen"/>
      <selection activeCell="E12" sqref="E12"/>
      <selection pane="bottomLeft" activeCell="F5" sqref="F5:N6"/>
    </sheetView>
  </sheetViews>
  <sheetFormatPr defaultRowHeight="15.75"/>
  <cols>
    <col min="1" max="1" width="8.28515625" style="44" customWidth="1"/>
    <col min="2" max="2" width="13.5703125" style="44" customWidth="1"/>
    <col min="3" max="3" width="23.140625" style="44" customWidth="1"/>
    <col min="4" max="4" width="13.42578125" style="54" customWidth="1"/>
    <col min="5" max="5" width="12.28515625" style="44" customWidth="1"/>
    <col min="6" max="6" width="15.85546875" style="44" customWidth="1"/>
    <col min="7" max="9" width="6.85546875" style="55" customWidth="1"/>
    <col min="10" max="10" width="37.28515625" style="55" customWidth="1"/>
    <col min="11" max="13" width="6.85546875" style="55" customWidth="1"/>
    <col min="14" max="14" width="25.5703125" style="55" customWidth="1"/>
    <col min="15" max="15" width="14.5703125" style="55" customWidth="1"/>
    <col min="16" max="16" width="32.5703125" style="55" customWidth="1"/>
    <col min="17" max="17" width="24.7109375" style="55" customWidth="1"/>
    <col min="18" max="18" width="23.42578125" style="56" customWidth="1"/>
    <col min="19" max="19" width="17.28515625" style="44" customWidth="1"/>
    <col min="20" max="20" width="9.7109375" style="55" customWidth="1"/>
    <col min="21" max="21" width="40.7109375" style="55" customWidth="1"/>
    <col min="22" max="22" width="16.7109375" style="44" customWidth="1"/>
    <col min="23" max="16384" width="9.140625" style="44"/>
  </cols>
  <sheetData>
    <row r="1" spans="1:34" s="23" customFormat="1" ht="47.25" hidden="1">
      <c r="A1" s="20" t="s">
        <v>44</v>
      </c>
      <c r="B1" s="20" t="s">
        <v>45</v>
      </c>
      <c r="C1" s="20" t="s">
        <v>46</v>
      </c>
      <c r="D1" s="20" t="s">
        <v>47</v>
      </c>
      <c r="E1" s="20" t="s">
        <v>48</v>
      </c>
      <c r="F1" s="20" t="s">
        <v>49</v>
      </c>
      <c r="G1" s="173" t="s">
        <v>50</v>
      </c>
      <c r="H1" s="173"/>
      <c r="I1" s="173"/>
      <c r="J1" s="20" t="s">
        <v>51</v>
      </c>
      <c r="K1" s="173" t="s">
        <v>52</v>
      </c>
      <c r="L1" s="173"/>
      <c r="M1" s="173"/>
      <c r="N1" s="20"/>
      <c r="O1" s="20"/>
      <c r="P1" s="20"/>
      <c r="Q1" s="20"/>
      <c r="R1" s="21" t="s">
        <v>53</v>
      </c>
      <c r="S1" s="20" t="s">
        <v>54</v>
      </c>
      <c r="T1" s="22" t="s">
        <v>55</v>
      </c>
      <c r="U1" s="22" t="s">
        <v>56</v>
      </c>
      <c r="V1" s="171" t="s">
        <v>57</v>
      </c>
    </row>
    <row r="2" spans="1:34" s="2" customFormat="1" ht="47.25" hidden="1">
      <c r="A2" s="24" t="s">
        <v>58</v>
      </c>
      <c r="B2" s="25" t="s">
        <v>59</v>
      </c>
      <c r="C2" s="24" t="s">
        <v>60</v>
      </c>
      <c r="D2" s="26"/>
      <c r="E2" s="24" t="s">
        <v>61</v>
      </c>
      <c r="F2" s="24" t="s">
        <v>62</v>
      </c>
      <c r="G2" s="27" t="s">
        <v>63</v>
      </c>
      <c r="H2" s="27" t="s">
        <v>64</v>
      </c>
      <c r="I2" s="27" t="s">
        <v>65</v>
      </c>
      <c r="J2" s="28" t="s">
        <v>66</v>
      </c>
      <c r="K2" s="27" t="s">
        <v>63</v>
      </c>
      <c r="L2" s="27" t="s">
        <v>64</v>
      </c>
      <c r="M2" s="27" t="s">
        <v>65</v>
      </c>
      <c r="N2" s="77"/>
      <c r="O2" s="77"/>
      <c r="P2" s="77"/>
      <c r="Q2" s="77"/>
      <c r="R2" s="29" t="s">
        <v>67</v>
      </c>
      <c r="S2" s="24" t="s">
        <v>68</v>
      </c>
      <c r="T2" s="28" t="s">
        <v>69</v>
      </c>
      <c r="U2" s="28"/>
      <c r="V2" s="172"/>
    </row>
    <row r="3" spans="1:34" s="2" customFormat="1" hidden="1">
      <c r="A3" s="30"/>
      <c r="B3" s="30"/>
      <c r="C3" s="30"/>
      <c r="D3" s="31"/>
      <c r="E3" s="30"/>
      <c r="F3" s="30"/>
      <c r="G3" s="32"/>
      <c r="H3" s="32"/>
      <c r="I3" s="32"/>
      <c r="J3" s="32"/>
      <c r="K3" s="32"/>
      <c r="L3" s="32"/>
      <c r="M3" s="32"/>
      <c r="N3" s="32"/>
      <c r="O3" s="32"/>
      <c r="P3" s="32"/>
      <c r="Q3" s="32"/>
      <c r="R3" s="33"/>
      <c r="S3" s="30"/>
      <c r="T3" s="32"/>
      <c r="U3" s="32"/>
    </row>
    <row r="4" spans="1:34" s="34" customFormat="1" ht="79.5" customHeight="1">
      <c r="A4" s="175" t="s">
        <v>70</v>
      </c>
      <c r="B4" s="176"/>
      <c r="C4" s="176"/>
      <c r="D4" s="177"/>
      <c r="E4" s="176"/>
      <c r="F4" s="176"/>
      <c r="G4" s="176"/>
      <c r="H4" s="176"/>
      <c r="I4" s="176"/>
      <c r="J4" s="176"/>
      <c r="K4" s="176"/>
      <c r="L4" s="176"/>
      <c r="N4" s="71" t="s">
        <v>71</v>
      </c>
      <c r="R4" s="35"/>
      <c r="S4" s="174"/>
      <c r="T4" s="174"/>
      <c r="U4" s="36"/>
      <c r="V4" s="124"/>
      <c r="X4" s="37"/>
      <c r="Y4" s="37"/>
      <c r="Z4" s="37"/>
      <c r="AA4" s="37"/>
      <c r="AB4" s="37"/>
      <c r="AC4" s="37"/>
      <c r="AD4" s="37"/>
      <c r="AE4" s="37"/>
      <c r="AF4" s="37"/>
      <c r="AG4" s="37"/>
      <c r="AH4" s="37"/>
    </row>
    <row r="5" spans="1:34" ht="28.5" customHeight="1">
      <c r="A5" s="185" t="s">
        <v>72</v>
      </c>
      <c r="B5" s="186"/>
      <c r="C5" s="187"/>
      <c r="D5" s="72" t="s">
        <v>47</v>
      </c>
      <c r="E5" s="38"/>
      <c r="F5" s="181" t="s">
        <v>73</v>
      </c>
      <c r="G5" s="181"/>
      <c r="H5" s="181"/>
      <c r="I5" s="181"/>
      <c r="J5" s="181"/>
      <c r="K5" s="181"/>
      <c r="L5" s="181"/>
      <c r="M5" s="181"/>
      <c r="N5" s="181"/>
      <c r="O5" s="41"/>
      <c r="P5" s="41"/>
      <c r="Q5" s="41"/>
      <c r="R5" s="42"/>
      <c r="S5" s="43"/>
      <c r="T5" s="41"/>
      <c r="U5" s="41"/>
      <c r="V5" s="43"/>
    </row>
    <row r="6" spans="1:34" ht="17.100000000000001" customHeight="1">
      <c r="A6" s="182" t="s">
        <v>74</v>
      </c>
      <c r="B6" s="183"/>
      <c r="C6" s="184"/>
      <c r="D6" s="68"/>
      <c r="E6" s="38"/>
      <c r="F6" s="181"/>
      <c r="G6" s="181"/>
      <c r="H6" s="181"/>
      <c r="I6" s="181"/>
      <c r="J6" s="181"/>
      <c r="K6" s="181"/>
      <c r="L6" s="181"/>
      <c r="M6" s="181"/>
      <c r="N6" s="181"/>
      <c r="O6" s="41"/>
      <c r="P6" s="41"/>
      <c r="Q6" s="41"/>
      <c r="R6" s="42"/>
      <c r="S6" s="43"/>
      <c r="T6" s="41"/>
      <c r="U6" s="41"/>
      <c r="V6" s="43"/>
    </row>
    <row r="7" spans="1:34" ht="17.100000000000001" customHeight="1">
      <c r="A7" s="178" t="s">
        <v>75</v>
      </c>
      <c r="B7" s="179"/>
      <c r="C7" s="180"/>
      <c r="D7" s="69" t="s">
        <v>76</v>
      </c>
      <c r="E7" s="38"/>
      <c r="F7" s="38"/>
      <c r="G7" s="39"/>
      <c r="H7" s="40"/>
      <c r="I7" s="40"/>
      <c r="J7" s="40"/>
      <c r="K7" s="41"/>
      <c r="L7" s="41"/>
      <c r="M7" s="41"/>
      <c r="N7" s="41"/>
      <c r="O7" s="41"/>
      <c r="P7" s="41"/>
      <c r="Q7" s="41"/>
      <c r="R7" s="42"/>
      <c r="S7" s="43"/>
      <c r="T7" s="41"/>
      <c r="U7" s="41"/>
      <c r="V7" s="43"/>
    </row>
    <row r="8" spans="1:34" ht="17.100000000000001" customHeight="1">
      <c r="A8" s="60" t="s">
        <v>77</v>
      </c>
      <c r="B8" s="61"/>
      <c r="C8" s="62"/>
      <c r="D8" s="69" t="s">
        <v>78</v>
      </c>
      <c r="E8" s="38"/>
      <c r="F8" s="38"/>
      <c r="G8" s="39"/>
      <c r="H8" s="40"/>
      <c r="I8" s="40"/>
      <c r="J8" s="40"/>
      <c r="K8" s="41"/>
      <c r="L8" s="41"/>
      <c r="M8" s="41"/>
      <c r="N8" s="41"/>
      <c r="O8" s="41"/>
      <c r="P8" s="41"/>
      <c r="Q8" s="41"/>
      <c r="R8" s="42"/>
      <c r="S8" s="43" t="s">
        <v>0</v>
      </c>
      <c r="T8" s="41"/>
      <c r="U8" s="41"/>
      <c r="V8" s="43"/>
    </row>
    <row r="9" spans="1:34" ht="17.100000000000001" customHeight="1">
      <c r="A9" s="63" t="s">
        <v>79</v>
      </c>
      <c r="C9" s="64"/>
      <c r="D9" s="69" t="s">
        <v>80</v>
      </c>
      <c r="E9" s="38"/>
      <c r="F9" s="38"/>
      <c r="G9" s="39"/>
      <c r="H9" s="40"/>
      <c r="I9" s="40"/>
      <c r="J9" s="40"/>
      <c r="K9" s="41"/>
      <c r="L9" s="41"/>
      <c r="M9" s="41"/>
      <c r="N9" s="41"/>
      <c r="O9" s="41"/>
      <c r="P9" s="41"/>
      <c r="Q9" s="41"/>
      <c r="R9" s="42"/>
      <c r="S9" s="43"/>
      <c r="T9" s="41"/>
      <c r="U9" s="41"/>
      <c r="V9" s="43"/>
    </row>
    <row r="10" spans="1:34" ht="17.100000000000001" customHeight="1">
      <c r="A10" s="60" t="s">
        <v>81</v>
      </c>
      <c r="B10" s="61"/>
      <c r="C10" s="62"/>
      <c r="D10" s="69" t="s">
        <v>82</v>
      </c>
      <c r="E10" s="38"/>
      <c r="F10" s="38"/>
      <c r="G10" s="39"/>
      <c r="H10" s="40"/>
      <c r="I10" s="40"/>
      <c r="J10" s="40"/>
      <c r="K10" s="41"/>
      <c r="L10" s="41"/>
      <c r="M10" s="41"/>
      <c r="N10" s="41"/>
      <c r="O10" s="41"/>
      <c r="P10" s="41"/>
      <c r="Q10" s="41"/>
      <c r="R10" s="42"/>
      <c r="S10" s="43"/>
      <c r="T10" s="41"/>
      <c r="U10" s="41"/>
      <c r="V10" s="43"/>
    </row>
    <row r="11" spans="1:34" ht="17.100000000000001" customHeight="1">
      <c r="A11" s="63" t="s">
        <v>83</v>
      </c>
      <c r="C11" s="64"/>
      <c r="D11" s="69" t="s">
        <v>84</v>
      </c>
      <c r="E11" s="38"/>
      <c r="F11" s="38"/>
      <c r="G11" s="39"/>
      <c r="H11" s="40"/>
      <c r="I11" s="40"/>
      <c r="J11" s="40"/>
      <c r="K11" s="41"/>
      <c r="L11" s="41"/>
      <c r="M11" s="41"/>
      <c r="N11" s="41"/>
      <c r="O11" s="41"/>
      <c r="P11" s="41"/>
      <c r="Q11" s="41"/>
      <c r="R11" s="42"/>
      <c r="S11" s="43"/>
      <c r="T11" s="41"/>
      <c r="U11" s="41"/>
      <c r="V11" s="43"/>
    </row>
    <row r="12" spans="1:34" ht="17.100000000000001" customHeight="1">
      <c r="A12" s="63" t="s">
        <v>85</v>
      </c>
      <c r="C12" s="64"/>
      <c r="D12" s="69" t="s">
        <v>86</v>
      </c>
      <c r="E12" s="38"/>
      <c r="F12" s="38"/>
      <c r="G12" s="39"/>
      <c r="H12" s="40"/>
      <c r="I12" s="40"/>
      <c r="J12" s="40"/>
      <c r="K12" s="41"/>
      <c r="L12" s="41"/>
      <c r="M12" s="41"/>
      <c r="N12" s="41"/>
      <c r="O12" s="41"/>
      <c r="P12" s="41"/>
      <c r="Q12" s="41"/>
      <c r="R12" s="42"/>
      <c r="S12" s="43"/>
      <c r="T12" s="41"/>
      <c r="U12" s="41"/>
      <c r="V12" s="43"/>
    </row>
    <row r="13" spans="1:34" ht="17.100000000000001" customHeight="1">
      <c r="A13" s="65" t="s">
        <v>87</v>
      </c>
      <c r="B13" s="66"/>
      <c r="C13" s="67"/>
      <c r="D13" s="70" t="s">
        <v>88</v>
      </c>
      <c r="E13" s="38"/>
      <c r="F13" s="38"/>
      <c r="G13" s="39"/>
      <c r="H13" s="40"/>
      <c r="I13" s="40"/>
      <c r="J13" s="40"/>
      <c r="K13" s="41"/>
      <c r="L13" s="41"/>
      <c r="M13" s="41"/>
      <c r="N13" s="41"/>
      <c r="O13" s="41"/>
      <c r="P13" s="41"/>
      <c r="Q13" s="41"/>
      <c r="R13" s="42"/>
      <c r="S13" s="43"/>
      <c r="T13" s="41"/>
      <c r="U13" s="41"/>
      <c r="V13" s="43"/>
    </row>
    <row r="14" spans="1:34" s="75" customFormat="1" ht="58.5" customHeight="1">
      <c r="A14" s="73" t="s">
        <v>44</v>
      </c>
      <c r="B14" s="73" t="s">
        <v>45</v>
      </c>
      <c r="C14" s="73" t="s">
        <v>46</v>
      </c>
      <c r="D14" s="73" t="s">
        <v>47</v>
      </c>
      <c r="E14" s="73" t="s">
        <v>48</v>
      </c>
      <c r="F14" s="73" t="s">
        <v>49</v>
      </c>
      <c r="G14" s="188" t="s">
        <v>50</v>
      </c>
      <c r="H14" s="189"/>
      <c r="I14" s="190"/>
      <c r="J14" s="73" t="s">
        <v>51</v>
      </c>
      <c r="K14" s="188" t="s">
        <v>52</v>
      </c>
      <c r="L14" s="189"/>
      <c r="M14" s="190"/>
      <c r="N14" s="73" t="s">
        <v>89</v>
      </c>
      <c r="O14" s="73" t="s">
        <v>90</v>
      </c>
      <c r="P14" s="73" t="s">
        <v>91</v>
      </c>
      <c r="Q14" s="74" t="s">
        <v>92</v>
      </c>
      <c r="R14" s="74" t="s">
        <v>93</v>
      </c>
      <c r="S14" s="73" t="s">
        <v>94</v>
      </c>
      <c r="T14" s="73" t="s">
        <v>55</v>
      </c>
      <c r="U14" s="76" t="s">
        <v>56</v>
      </c>
      <c r="V14" s="73" t="s">
        <v>57</v>
      </c>
    </row>
    <row r="15" spans="1:34" s="143" customFormat="1" ht="96.75" customHeight="1">
      <c r="A15" s="138" t="s">
        <v>58</v>
      </c>
      <c r="B15" s="138" t="s">
        <v>59</v>
      </c>
      <c r="C15" s="138" t="s">
        <v>60</v>
      </c>
      <c r="D15" s="139"/>
      <c r="E15" s="138" t="s">
        <v>61</v>
      </c>
      <c r="F15" s="138" t="s">
        <v>62</v>
      </c>
      <c r="G15" s="140" t="s">
        <v>63</v>
      </c>
      <c r="H15" s="140" t="s">
        <v>64</v>
      </c>
      <c r="I15" s="140" t="s">
        <v>65</v>
      </c>
      <c r="J15" s="138" t="s">
        <v>66</v>
      </c>
      <c r="K15" s="140" t="s">
        <v>63</v>
      </c>
      <c r="L15" s="140" t="s">
        <v>64</v>
      </c>
      <c r="M15" s="140" t="s">
        <v>65</v>
      </c>
      <c r="N15" s="141"/>
      <c r="O15" s="141"/>
      <c r="P15" s="141"/>
      <c r="Q15" s="141"/>
      <c r="R15" s="142" t="s">
        <v>67</v>
      </c>
      <c r="S15" s="138" t="s">
        <v>68</v>
      </c>
      <c r="T15" s="138" t="s">
        <v>69</v>
      </c>
      <c r="U15" s="138"/>
      <c r="V15" s="138"/>
    </row>
    <row r="16" spans="1:34" s="50" customFormat="1" ht="198">
      <c r="A16" s="52">
        <v>1</v>
      </c>
      <c r="B16" s="57">
        <v>42298</v>
      </c>
      <c r="C16" s="45" t="s">
        <v>95</v>
      </c>
      <c r="D16" s="58" t="s">
        <v>78</v>
      </c>
      <c r="E16" s="46" t="s">
        <v>96</v>
      </c>
      <c r="F16" s="46" t="s">
        <v>97</v>
      </c>
      <c r="G16" s="47" t="s">
        <v>98</v>
      </c>
      <c r="H16" s="47" t="s">
        <v>98</v>
      </c>
      <c r="I16" s="47" t="s">
        <v>98</v>
      </c>
      <c r="J16" s="45" t="s">
        <v>99</v>
      </c>
      <c r="K16" s="48" t="s">
        <v>100</v>
      </c>
      <c r="L16" s="47" t="s">
        <v>100</v>
      </c>
      <c r="M16" s="47" t="s">
        <v>100</v>
      </c>
      <c r="N16" s="45" t="s">
        <v>101</v>
      </c>
      <c r="O16" s="45" t="s">
        <v>102</v>
      </c>
      <c r="P16" s="45" t="s">
        <v>103</v>
      </c>
      <c r="Q16" s="49" t="s">
        <v>104</v>
      </c>
      <c r="R16" s="49" t="s">
        <v>105</v>
      </c>
      <c r="S16" s="53" t="s">
        <v>106</v>
      </c>
      <c r="T16" s="47" t="s">
        <v>107</v>
      </c>
      <c r="U16" s="45" t="s">
        <v>108</v>
      </c>
      <c r="V16" s="57" t="s">
        <v>109</v>
      </c>
    </row>
    <row r="17" spans="1:22" s="50" customFormat="1" ht="171.75" customHeight="1">
      <c r="A17" s="52">
        <v>2</v>
      </c>
      <c r="B17" s="57">
        <v>42359</v>
      </c>
      <c r="C17" s="45" t="s">
        <v>110</v>
      </c>
      <c r="D17" s="58" t="s">
        <v>111</v>
      </c>
      <c r="E17" s="46" t="s">
        <v>96</v>
      </c>
      <c r="F17" s="46" t="s">
        <v>97</v>
      </c>
      <c r="G17" s="47" t="s">
        <v>98</v>
      </c>
      <c r="H17" s="47" t="s">
        <v>100</v>
      </c>
      <c r="I17" s="47" t="s">
        <v>98</v>
      </c>
      <c r="J17" s="45" t="s">
        <v>112</v>
      </c>
      <c r="K17" s="48" t="s">
        <v>100</v>
      </c>
      <c r="L17" s="47" t="s">
        <v>100</v>
      </c>
      <c r="M17" s="47" t="s">
        <v>100</v>
      </c>
      <c r="N17" s="45" t="s">
        <v>113</v>
      </c>
      <c r="O17" s="45" t="s">
        <v>102</v>
      </c>
      <c r="P17" s="45" t="s">
        <v>114</v>
      </c>
      <c r="Q17" s="49" t="s">
        <v>115</v>
      </c>
      <c r="R17" s="78" t="s">
        <v>116</v>
      </c>
      <c r="S17" s="50" t="s">
        <v>117</v>
      </c>
      <c r="T17" s="47" t="s">
        <v>107</v>
      </c>
      <c r="U17" s="45" t="s">
        <v>108</v>
      </c>
      <c r="V17" s="57" t="s">
        <v>118</v>
      </c>
    </row>
    <row r="18" spans="1:22" s="4" customFormat="1" ht="23.25" hidden="1" customHeight="1">
      <c r="A18" s="13">
        <v>3</v>
      </c>
      <c r="B18" s="12">
        <v>39539</v>
      </c>
      <c r="C18" s="18" t="s">
        <v>119</v>
      </c>
      <c r="D18" s="18"/>
      <c r="E18" s="1" t="s">
        <v>120</v>
      </c>
      <c r="F18" s="1" t="s">
        <v>121</v>
      </c>
      <c r="G18" s="3" t="s">
        <v>122</v>
      </c>
      <c r="H18" s="3" t="s">
        <v>122</v>
      </c>
      <c r="I18" s="3" t="str">
        <f t="shared" ref="I18:I30" si="0">IF(AND(G18="High",H18="High"),"High",IF(AND(G18="High",H18="Med"),"High",IF(AND(G18="High",H18="Low"),"Med",IF(AND(G18="Med",H18="High"),"High",IF(AND(G18="Med",H18="Med"),"Med",IF(AND(G18="Low",H18="High"),"Med",IF(AND(G18="",H18=""),"","Low")))))))</f>
        <v>Low</v>
      </c>
      <c r="J18" s="14"/>
      <c r="K18" s="16"/>
      <c r="L18" s="3"/>
      <c r="M18" s="3" t="str">
        <f t="shared" ref="M18:M30" si="1">IF(AND(K18="High",L18="High"),"High",IF(AND(K18="High",L18="Med"),"High",IF(AND(K18="High",L18="Low"),"Med",IF(AND(K18="Med",L18="High"),"High",IF(AND(K18="Med",L18="Med"),"Med",IF(AND(K18="Low",L18="High"),"Med",IF(AND(K18="",L18=""),"","Low")))))))</f>
        <v/>
      </c>
      <c r="N18" s="3"/>
      <c r="O18" s="45" t="s">
        <v>123</v>
      </c>
      <c r="P18" s="3"/>
      <c r="Q18" s="3"/>
      <c r="R18" s="8"/>
      <c r="S18" s="1"/>
      <c r="T18" s="3"/>
      <c r="U18" s="19"/>
      <c r="V18" s="19"/>
    </row>
    <row r="19" spans="1:22" s="50" customFormat="1" ht="114.95" customHeight="1">
      <c r="A19" s="52">
        <v>3</v>
      </c>
      <c r="B19" s="57">
        <v>42359</v>
      </c>
      <c r="C19" s="45" t="s">
        <v>124</v>
      </c>
      <c r="D19" s="58" t="s">
        <v>125</v>
      </c>
      <c r="E19" s="46" t="s">
        <v>96</v>
      </c>
      <c r="F19" s="46" t="s">
        <v>97</v>
      </c>
      <c r="G19" s="47" t="s">
        <v>98</v>
      </c>
      <c r="H19" s="48" t="s">
        <v>126</v>
      </c>
      <c r="I19" s="47" t="s">
        <v>98</v>
      </c>
      <c r="J19" s="46" t="s">
        <v>127</v>
      </c>
      <c r="K19" s="47" t="s">
        <v>126</v>
      </c>
      <c r="L19" s="47" t="s">
        <v>126</v>
      </c>
      <c r="M19" s="47" t="s">
        <v>126</v>
      </c>
      <c r="N19" s="45" t="s">
        <v>128</v>
      </c>
      <c r="O19" s="45" t="s">
        <v>129</v>
      </c>
      <c r="P19" s="45" t="s">
        <v>130</v>
      </c>
      <c r="Q19" s="49" t="s">
        <v>131</v>
      </c>
      <c r="R19" s="49" t="s">
        <v>132</v>
      </c>
      <c r="S19" s="53" t="s">
        <v>118</v>
      </c>
      <c r="T19" s="47" t="s">
        <v>107</v>
      </c>
      <c r="U19" s="45" t="s">
        <v>133</v>
      </c>
      <c r="V19" s="57">
        <v>42004</v>
      </c>
    </row>
    <row r="20" spans="1:22" s="4" customFormat="1" ht="1.5" hidden="1" customHeight="1">
      <c r="A20" s="13">
        <v>5</v>
      </c>
      <c r="B20" s="12">
        <v>39539</v>
      </c>
      <c r="C20" s="19" t="s">
        <v>134</v>
      </c>
      <c r="D20" s="19"/>
      <c r="E20" s="1" t="s">
        <v>120</v>
      </c>
      <c r="F20" s="1"/>
      <c r="G20" s="3" t="s">
        <v>135</v>
      </c>
      <c r="H20" s="3" t="s">
        <v>135</v>
      </c>
      <c r="I20" s="3" t="str">
        <f t="shared" si="0"/>
        <v>Med</v>
      </c>
      <c r="J20" s="1"/>
      <c r="K20" s="3"/>
      <c r="L20" s="3"/>
      <c r="M20" s="3" t="str">
        <f t="shared" si="1"/>
        <v/>
      </c>
      <c r="N20" s="3"/>
      <c r="O20" s="45" t="s">
        <v>136</v>
      </c>
      <c r="P20" s="3"/>
      <c r="Q20" s="3"/>
      <c r="R20" s="7"/>
      <c r="S20" s="1"/>
      <c r="T20" s="3"/>
      <c r="U20" s="1"/>
      <c r="V20" s="9"/>
    </row>
    <row r="21" spans="1:22" s="50" customFormat="1" ht="161.25" customHeight="1">
      <c r="A21" s="52">
        <v>4</v>
      </c>
      <c r="B21" s="57">
        <v>42359</v>
      </c>
      <c r="C21" s="45" t="s">
        <v>137</v>
      </c>
      <c r="D21" s="58" t="s">
        <v>138</v>
      </c>
      <c r="E21" s="46" t="s">
        <v>96</v>
      </c>
      <c r="F21" s="46" t="s">
        <v>139</v>
      </c>
      <c r="G21" s="47" t="s">
        <v>100</v>
      </c>
      <c r="H21" s="47" t="s">
        <v>100</v>
      </c>
      <c r="I21" s="47" t="s">
        <v>100</v>
      </c>
      <c r="J21" s="51" t="s">
        <v>140</v>
      </c>
      <c r="K21" s="48" t="s">
        <v>126</v>
      </c>
      <c r="L21" s="48" t="s">
        <v>126</v>
      </c>
      <c r="M21" s="48" t="s">
        <v>126</v>
      </c>
      <c r="N21" s="45" t="s">
        <v>141</v>
      </c>
      <c r="O21" s="45" t="s">
        <v>142</v>
      </c>
      <c r="P21" s="45" t="s">
        <v>143</v>
      </c>
      <c r="Q21" s="49" t="s">
        <v>144</v>
      </c>
      <c r="R21" s="78" t="s">
        <v>145</v>
      </c>
      <c r="S21" s="53" t="s">
        <v>118</v>
      </c>
      <c r="T21" s="47" t="s">
        <v>107</v>
      </c>
      <c r="U21" s="45" t="s">
        <v>133</v>
      </c>
      <c r="V21" s="57">
        <v>43555</v>
      </c>
    </row>
    <row r="22" spans="1:22" s="4" customFormat="1" ht="68.25" hidden="1" customHeight="1">
      <c r="A22" s="13">
        <v>7</v>
      </c>
      <c r="B22" s="12">
        <v>39539</v>
      </c>
      <c r="C22" s="18" t="s">
        <v>146</v>
      </c>
      <c r="D22" s="18"/>
      <c r="E22" s="1" t="s">
        <v>120</v>
      </c>
      <c r="F22" s="1" t="s">
        <v>121</v>
      </c>
      <c r="G22" s="3" t="s">
        <v>135</v>
      </c>
      <c r="H22" s="3" t="s">
        <v>135</v>
      </c>
      <c r="I22" s="3" t="str">
        <f t="shared" si="0"/>
        <v>Med</v>
      </c>
      <c r="J22" s="15" t="s">
        <v>147</v>
      </c>
      <c r="K22" s="16" t="s">
        <v>100</v>
      </c>
      <c r="L22" s="3" t="s">
        <v>100</v>
      </c>
      <c r="M22" s="3" t="str">
        <f t="shared" si="1"/>
        <v>Med</v>
      </c>
      <c r="N22" s="3"/>
      <c r="O22" s="45" t="s">
        <v>102</v>
      </c>
      <c r="P22" s="3"/>
      <c r="Q22" s="3"/>
      <c r="R22" s="7"/>
      <c r="S22" s="1"/>
      <c r="T22" s="3"/>
      <c r="U22" s="18"/>
      <c r="V22" s="18"/>
    </row>
    <row r="23" spans="1:22" s="4" customFormat="1" ht="38.25" hidden="1" customHeight="1">
      <c r="A23" s="13">
        <v>8</v>
      </c>
      <c r="B23" s="12">
        <v>39539</v>
      </c>
      <c r="C23" s="1" t="s">
        <v>148</v>
      </c>
      <c r="D23" s="1"/>
      <c r="E23" s="1" t="s">
        <v>120</v>
      </c>
      <c r="F23" s="1" t="s">
        <v>149</v>
      </c>
      <c r="G23" s="3" t="s">
        <v>135</v>
      </c>
      <c r="H23" s="3" t="s">
        <v>135</v>
      </c>
      <c r="I23" s="3" t="str">
        <f t="shared" si="0"/>
        <v>Med</v>
      </c>
      <c r="J23" s="14"/>
      <c r="K23" s="16"/>
      <c r="L23" s="3"/>
      <c r="M23" s="3" t="str">
        <f t="shared" si="1"/>
        <v/>
      </c>
      <c r="N23" s="3"/>
      <c r="O23" s="45" t="s">
        <v>123</v>
      </c>
      <c r="P23" s="3"/>
      <c r="Q23" s="3"/>
      <c r="R23" s="7"/>
      <c r="S23" s="1"/>
      <c r="T23" s="3"/>
      <c r="U23" s="17"/>
      <c r="V23" s="18"/>
    </row>
    <row r="24" spans="1:22" s="4" customFormat="1" ht="38.25" hidden="1" customHeight="1">
      <c r="A24" s="13">
        <v>9</v>
      </c>
      <c r="B24" s="12">
        <v>39539</v>
      </c>
      <c r="C24" s="1" t="s">
        <v>150</v>
      </c>
      <c r="D24" s="1"/>
      <c r="E24" s="1" t="s">
        <v>120</v>
      </c>
      <c r="F24" s="1" t="s">
        <v>149</v>
      </c>
      <c r="G24" s="3" t="s">
        <v>135</v>
      </c>
      <c r="H24" s="3" t="s">
        <v>135</v>
      </c>
      <c r="I24" s="3" t="str">
        <f t="shared" si="0"/>
        <v>Med</v>
      </c>
      <c r="J24" s="1"/>
      <c r="K24" s="3"/>
      <c r="L24" s="3"/>
      <c r="M24" s="3" t="str">
        <f t="shared" si="1"/>
        <v/>
      </c>
      <c r="N24" s="3"/>
      <c r="O24" s="45" t="s">
        <v>102</v>
      </c>
      <c r="P24" s="3"/>
      <c r="Q24" s="3"/>
      <c r="R24" s="7"/>
      <c r="S24" s="9"/>
      <c r="T24" s="3"/>
      <c r="U24" s="9"/>
      <c r="V24" s="18"/>
    </row>
    <row r="25" spans="1:22" s="4" customFormat="1" ht="38.25" hidden="1" customHeight="1">
      <c r="A25" s="13">
        <v>10</v>
      </c>
      <c r="B25" s="12">
        <v>39539</v>
      </c>
      <c r="C25" s="6" t="s">
        <v>151</v>
      </c>
      <c r="D25" s="6"/>
      <c r="E25" s="1" t="s">
        <v>120</v>
      </c>
      <c r="F25" s="1" t="s">
        <v>149</v>
      </c>
      <c r="G25" s="3" t="s">
        <v>135</v>
      </c>
      <c r="H25" s="3" t="s">
        <v>152</v>
      </c>
      <c r="I25" s="3" t="str">
        <f t="shared" si="0"/>
        <v>High</v>
      </c>
      <c r="J25" s="9"/>
      <c r="K25" s="3"/>
      <c r="L25" s="3"/>
      <c r="M25" s="3" t="str">
        <f t="shared" si="1"/>
        <v/>
      </c>
      <c r="N25" s="3"/>
      <c r="O25" s="45" t="s">
        <v>102</v>
      </c>
      <c r="P25" s="3"/>
      <c r="Q25" s="3"/>
      <c r="R25" s="7"/>
      <c r="S25" s="5"/>
      <c r="T25" s="3"/>
      <c r="U25" s="5"/>
      <c r="V25" s="18"/>
    </row>
    <row r="26" spans="1:22" customFormat="1" ht="38.25" hidden="1" customHeight="1">
      <c r="A26" s="13">
        <v>14</v>
      </c>
      <c r="B26" s="12">
        <v>39539</v>
      </c>
      <c r="C26" s="1" t="s">
        <v>153</v>
      </c>
      <c r="D26" s="1"/>
      <c r="E26" s="1" t="s">
        <v>120</v>
      </c>
      <c r="F26" s="1" t="s">
        <v>121</v>
      </c>
      <c r="G26" s="3" t="s">
        <v>135</v>
      </c>
      <c r="H26" s="3" t="s">
        <v>100</v>
      </c>
      <c r="I26" s="3" t="str">
        <f t="shared" si="0"/>
        <v>Med</v>
      </c>
      <c r="J26" s="1" t="s">
        <v>154</v>
      </c>
      <c r="K26" s="3" t="s">
        <v>100</v>
      </c>
      <c r="L26" s="3" t="s">
        <v>126</v>
      </c>
      <c r="M26" s="3" t="str">
        <f t="shared" si="1"/>
        <v>Low</v>
      </c>
      <c r="N26" s="3"/>
      <c r="O26" s="45" t="s">
        <v>102</v>
      </c>
      <c r="P26" s="3"/>
      <c r="Q26" s="3"/>
      <c r="R26" s="11"/>
      <c r="S26" s="1"/>
      <c r="T26" s="3"/>
      <c r="U26" s="1"/>
      <c r="V26" s="18"/>
    </row>
    <row r="27" spans="1:22" s="50" customFormat="1" ht="105.75" customHeight="1">
      <c r="A27" s="52">
        <v>5</v>
      </c>
      <c r="B27" s="57">
        <v>42359</v>
      </c>
      <c r="C27" s="46" t="s">
        <v>155</v>
      </c>
      <c r="D27" s="47" t="s">
        <v>111</v>
      </c>
      <c r="E27" s="46" t="s">
        <v>96</v>
      </c>
      <c r="F27" s="46" t="s">
        <v>156</v>
      </c>
      <c r="G27" s="47" t="s">
        <v>100</v>
      </c>
      <c r="H27" s="47" t="s">
        <v>100</v>
      </c>
      <c r="I27" s="47" t="str">
        <f t="shared" si="0"/>
        <v>Med</v>
      </c>
      <c r="J27" s="45" t="s">
        <v>157</v>
      </c>
      <c r="K27" s="48" t="s">
        <v>126</v>
      </c>
      <c r="L27" s="47" t="s">
        <v>126</v>
      </c>
      <c r="M27" s="47" t="str">
        <f t="shared" si="1"/>
        <v>Low</v>
      </c>
      <c r="N27" s="45" t="s">
        <v>158</v>
      </c>
      <c r="O27" s="45" t="s">
        <v>102</v>
      </c>
      <c r="P27" s="45" t="s">
        <v>159</v>
      </c>
      <c r="Q27" s="49" t="s">
        <v>160</v>
      </c>
      <c r="R27" s="53" t="s">
        <v>161</v>
      </c>
      <c r="S27" s="53" t="s">
        <v>118</v>
      </c>
      <c r="T27" s="47" t="s">
        <v>107</v>
      </c>
      <c r="U27" s="45" t="s">
        <v>108</v>
      </c>
      <c r="V27" s="57">
        <v>42735</v>
      </c>
    </row>
    <row r="28" spans="1:22" s="50" customFormat="1" ht="106.5" customHeight="1">
      <c r="A28" s="158">
        <v>6</v>
      </c>
      <c r="B28" s="57">
        <v>42359</v>
      </c>
      <c r="C28" s="144" t="s">
        <v>162</v>
      </c>
      <c r="D28" s="146" t="s">
        <v>78</v>
      </c>
      <c r="E28" s="144" t="s">
        <v>96</v>
      </c>
      <c r="F28" s="144" t="s">
        <v>97</v>
      </c>
      <c r="G28" s="145" t="s">
        <v>126</v>
      </c>
      <c r="H28" s="146" t="s">
        <v>126</v>
      </c>
      <c r="I28" s="146" t="str">
        <f t="shared" si="0"/>
        <v>Low</v>
      </c>
      <c r="J28" s="147" t="s">
        <v>163</v>
      </c>
      <c r="K28" s="145" t="s">
        <v>126</v>
      </c>
      <c r="L28" s="146" t="s">
        <v>126</v>
      </c>
      <c r="M28" s="146" t="str">
        <f t="shared" si="1"/>
        <v>Low</v>
      </c>
      <c r="N28" s="148" t="s">
        <v>164</v>
      </c>
      <c r="O28" s="148" t="s">
        <v>129</v>
      </c>
      <c r="P28" s="148" t="s">
        <v>165</v>
      </c>
      <c r="Q28" s="149" t="s">
        <v>166</v>
      </c>
      <c r="R28" s="150" t="s">
        <v>161</v>
      </c>
      <c r="S28" s="150" t="s">
        <v>118</v>
      </c>
      <c r="T28" s="146" t="s">
        <v>107</v>
      </c>
      <c r="U28" s="148" t="s">
        <v>108</v>
      </c>
      <c r="V28" s="151" t="s">
        <v>109</v>
      </c>
    </row>
    <row r="29" spans="1:22" s="50" customFormat="1" ht="42.75" customHeight="1">
      <c r="A29" s="159"/>
      <c r="B29" s="57">
        <v>42359</v>
      </c>
      <c r="C29" s="154"/>
      <c r="D29" s="160"/>
      <c r="E29" s="152"/>
      <c r="F29" s="152"/>
      <c r="G29" s="153"/>
      <c r="H29" s="153"/>
      <c r="I29" s="153"/>
      <c r="J29" s="154"/>
      <c r="K29" s="153"/>
      <c r="L29" s="153"/>
      <c r="M29" s="153"/>
      <c r="N29" s="154"/>
      <c r="O29" s="154"/>
      <c r="P29" s="154"/>
      <c r="Q29" s="155"/>
      <c r="R29" s="155"/>
      <c r="S29" s="156"/>
      <c r="T29" s="153"/>
      <c r="U29" s="154"/>
      <c r="V29" s="157" t="s">
        <v>167</v>
      </c>
    </row>
    <row r="30" spans="1:22" s="50" customFormat="1" ht="99.75" customHeight="1">
      <c r="A30" s="52">
        <v>7</v>
      </c>
      <c r="B30" s="57">
        <v>42359</v>
      </c>
      <c r="C30" s="45" t="s">
        <v>168</v>
      </c>
      <c r="D30" s="58" t="s">
        <v>111</v>
      </c>
      <c r="E30" s="46" t="s">
        <v>96</v>
      </c>
      <c r="F30" s="46" t="s">
        <v>139</v>
      </c>
      <c r="G30" s="47" t="s">
        <v>100</v>
      </c>
      <c r="H30" s="47" t="s">
        <v>100</v>
      </c>
      <c r="I30" s="47" t="str">
        <f t="shared" si="0"/>
        <v>Med</v>
      </c>
      <c r="J30" s="45" t="s">
        <v>169</v>
      </c>
      <c r="K30" s="48" t="s">
        <v>126</v>
      </c>
      <c r="L30" s="47" t="s">
        <v>126</v>
      </c>
      <c r="M30" s="47" t="str">
        <f t="shared" si="1"/>
        <v>Low</v>
      </c>
      <c r="N30" s="45" t="s">
        <v>170</v>
      </c>
      <c r="O30" s="45" t="s">
        <v>136</v>
      </c>
      <c r="P30" s="45" t="s">
        <v>171</v>
      </c>
      <c r="Q30" s="49" t="s">
        <v>172</v>
      </c>
      <c r="R30" s="49" t="s">
        <v>173</v>
      </c>
      <c r="S30" s="53" t="s">
        <v>118</v>
      </c>
      <c r="T30" s="47" t="s">
        <v>107</v>
      </c>
      <c r="U30" s="45" t="s">
        <v>133</v>
      </c>
      <c r="V30" s="57">
        <v>42735</v>
      </c>
    </row>
    <row r="31" spans="1:22" s="50" customFormat="1" ht="114.95" customHeight="1">
      <c r="A31" s="52">
        <v>8</v>
      </c>
      <c r="B31" s="57">
        <v>42359</v>
      </c>
      <c r="C31" s="45" t="s">
        <v>174</v>
      </c>
      <c r="D31" s="58" t="s">
        <v>78</v>
      </c>
      <c r="E31" s="46" t="s">
        <v>97</v>
      </c>
      <c r="F31" s="46" t="s">
        <v>175</v>
      </c>
      <c r="G31" s="47" t="s">
        <v>100</v>
      </c>
      <c r="H31" s="47" t="s">
        <v>100</v>
      </c>
      <c r="I31" s="47" t="str">
        <f>IF(AND(G31="High",H31="High"),"High",IF(AND(G31="High",H31="Med"),"High",IF(AND(G31="High",H31="Low"),"Med",IF(AND(G31="Med",H31="High"),"High",IF(AND(G31="Med",H31="Med"),"Med",IF(AND(G31="Low",H31="High"),"Med",IF(AND(G31="",H31=""),"","Low")))))))</f>
        <v>Med</v>
      </c>
      <c r="J31" s="45" t="s">
        <v>176</v>
      </c>
      <c r="K31" s="48" t="s">
        <v>126</v>
      </c>
      <c r="L31" s="47" t="s">
        <v>126</v>
      </c>
      <c r="M31" s="47" t="str">
        <f>IF(AND(K31="High",L31="High"),"High",IF(AND(K31="High",L31="Med"),"High",IF(AND(K31="High",L31="Low"),"Med",IF(AND(K31="Med",L31="High"),"High",IF(AND(K31="Med",L31="Med"),"Med",IF(AND(K31="Low",L31="High"),"Med",IF(AND(K31="",L31=""),"","Low")))))))</f>
        <v>Low</v>
      </c>
      <c r="N31" s="45" t="s">
        <v>177</v>
      </c>
      <c r="O31" s="52" t="s">
        <v>102</v>
      </c>
      <c r="P31" s="45" t="s">
        <v>178</v>
      </c>
      <c r="Q31" s="49" t="s">
        <v>179</v>
      </c>
      <c r="R31" s="86">
        <v>10000</v>
      </c>
      <c r="S31" s="53" t="s">
        <v>118</v>
      </c>
      <c r="T31" s="47" t="s">
        <v>107</v>
      </c>
      <c r="U31" s="45" t="s">
        <v>108</v>
      </c>
      <c r="V31" s="57" t="s">
        <v>109</v>
      </c>
    </row>
    <row r="32" spans="1:22" s="50" customFormat="1" ht="114.95" customHeight="1">
      <c r="A32" s="52">
        <v>9</v>
      </c>
      <c r="B32" s="57">
        <v>42359</v>
      </c>
      <c r="C32" s="45" t="s">
        <v>180</v>
      </c>
      <c r="D32" s="58" t="s">
        <v>125</v>
      </c>
      <c r="E32" s="46" t="s">
        <v>96</v>
      </c>
      <c r="F32" s="46" t="s">
        <v>97</v>
      </c>
      <c r="G32" s="47" t="s">
        <v>100</v>
      </c>
      <c r="H32" s="47" t="s">
        <v>126</v>
      </c>
      <c r="I32" s="47" t="s">
        <v>100</v>
      </c>
      <c r="J32" s="45" t="s">
        <v>181</v>
      </c>
      <c r="K32" s="48" t="s">
        <v>126</v>
      </c>
      <c r="L32" s="47" t="s">
        <v>126</v>
      </c>
      <c r="M32" s="47" t="s">
        <v>100</v>
      </c>
      <c r="N32" s="45" t="s">
        <v>182</v>
      </c>
      <c r="O32" s="52" t="s">
        <v>102</v>
      </c>
      <c r="P32" s="45" t="s">
        <v>183</v>
      </c>
      <c r="Q32" s="49" t="s">
        <v>184</v>
      </c>
      <c r="R32" s="49" t="s">
        <v>161</v>
      </c>
      <c r="S32" s="53" t="s">
        <v>118</v>
      </c>
      <c r="T32" s="47" t="s">
        <v>107</v>
      </c>
      <c r="U32" s="45" t="s">
        <v>108</v>
      </c>
      <c r="V32" s="57">
        <v>42308</v>
      </c>
    </row>
    <row r="33" spans="1:22" s="50" customFormat="1" ht="122.25" customHeight="1">
      <c r="A33" s="52">
        <v>10</v>
      </c>
      <c r="B33" s="57">
        <v>42359</v>
      </c>
      <c r="C33" s="45" t="s">
        <v>185</v>
      </c>
      <c r="D33" s="58" t="s">
        <v>125</v>
      </c>
      <c r="E33" s="46" t="s">
        <v>96</v>
      </c>
      <c r="F33" s="46" t="s">
        <v>97</v>
      </c>
      <c r="G33" s="47" t="s">
        <v>100</v>
      </c>
      <c r="H33" s="47" t="s">
        <v>98</v>
      </c>
      <c r="I33" s="47" t="s">
        <v>98</v>
      </c>
      <c r="J33" s="45" t="s">
        <v>186</v>
      </c>
      <c r="K33" s="48" t="s">
        <v>126</v>
      </c>
      <c r="L33" s="47" t="s">
        <v>98</v>
      </c>
      <c r="M33" s="47" t="str">
        <f>IF(AND(K33="High",L33="High"),"High",IF(AND(K33="High",L33="Med"),"High",IF(AND(K33="High",L33="Low"),"Med",IF(AND(K33="Med",L33="High"),"High",IF(AND(K33="Med",L33="Med"),"Med",IF(AND(K33="Low",L33="High"),"Med",IF(AND(K33="",L33=""),"","Low")))))))</f>
        <v>Med</v>
      </c>
      <c r="N33" s="45" t="s">
        <v>187</v>
      </c>
      <c r="O33" s="52" t="s">
        <v>102</v>
      </c>
      <c r="P33" s="45" t="s">
        <v>188</v>
      </c>
      <c r="Q33" s="49" t="s">
        <v>179</v>
      </c>
      <c r="R33" s="86">
        <v>10000</v>
      </c>
      <c r="S33" s="53" t="s">
        <v>118</v>
      </c>
      <c r="T33" s="47" t="s">
        <v>107</v>
      </c>
      <c r="U33" s="45" t="s">
        <v>108</v>
      </c>
      <c r="V33" s="57">
        <v>42308</v>
      </c>
    </row>
    <row r="34" spans="1:22" s="50" customFormat="1" ht="150" customHeight="1">
      <c r="A34" s="52">
        <v>11</v>
      </c>
      <c r="B34" s="57">
        <v>42359</v>
      </c>
      <c r="C34" s="45" t="s">
        <v>189</v>
      </c>
      <c r="D34" s="58" t="s">
        <v>125</v>
      </c>
      <c r="E34" s="46" t="s">
        <v>96</v>
      </c>
      <c r="F34" s="46" t="s">
        <v>97</v>
      </c>
      <c r="G34" s="47" t="s">
        <v>100</v>
      </c>
      <c r="H34" s="47" t="s">
        <v>100</v>
      </c>
      <c r="I34" s="47" t="s">
        <v>100</v>
      </c>
      <c r="J34" s="45" t="s">
        <v>190</v>
      </c>
      <c r="K34" s="48" t="s">
        <v>126</v>
      </c>
      <c r="L34" s="47" t="s">
        <v>126</v>
      </c>
      <c r="M34" s="47" t="str">
        <f>IF(AND(K34="High",L34="High"),"High",IF(AND(K34="High",L34="Med"),"High",IF(AND(K34="High",L34="Low"),"Med",IF(AND(K34="Med",L34="High"),"High",IF(AND(K34="Med",L34="Med"),"Med",IF(AND(K34="Low",L34="High"),"Med",IF(AND(K34="",L34=""),"","Low")))))))</f>
        <v>Low</v>
      </c>
      <c r="N34" s="45" t="s">
        <v>191</v>
      </c>
      <c r="O34" s="52" t="s">
        <v>102</v>
      </c>
      <c r="P34" s="45" t="s">
        <v>192</v>
      </c>
      <c r="Q34" s="49" t="s">
        <v>193</v>
      </c>
      <c r="R34" s="49" t="s">
        <v>194</v>
      </c>
      <c r="S34" s="53" t="s">
        <v>118</v>
      </c>
      <c r="T34" s="47" t="s">
        <v>107</v>
      </c>
      <c r="U34" s="45" t="s">
        <v>108</v>
      </c>
      <c r="V34" s="57">
        <v>42308</v>
      </c>
    </row>
    <row r="35" spans="1:22" s="50" customFormat="1" ht="114.95" customHeight="1">
      <c r="A35" s="52">
        <v>12</v>
      </c>
      <c r="B35" s="57">
        <v>42359</v>
      </c>
      <c r="C35" s="45" t="s">
        <v>195</v>
      </c>
      <c r="D35" s="58" t="s">
        <v>125</v>
      </c>
      <c r="E35" s="46" t="s">
        <v>96</v>
      </c>
      <c r="F35" s="46" t="s">
        <v>97</v>
      </c>
      <c r="G35" s="47" t="s">
        <v>100</v>
      </c>
      <c r="H35" s="47" t="s">
        <v>100</v>
      </c>
      <c r="I35" s="47" t="str">
        <f>IF(AND(G35="High",H35="High"),"High",IF(AND(G35="High",H35="Med"),"High",IF(AND(G35="High",H35="Low"),"Med",IF(AND(G35="Med",H35="High"),"High",IF(AND(G35="Med",H35="Med"),"Med",IF(AND(G35="Low",H35="High"),"Med",IF(AND(G35="",H35=""),"","Low")))))))</f>
        <v>Med</v>
      </c>
      <c r="J35" s="45" t="s">
        <v>196</v>
      </c>
      <c r="K35" s="48" t="s">
        <v>126</v>
      </c>
      <c r="L35" s="47" t="s">
        <v>126</v>
      </c>
      <c r="M35" s="47" t="str">
        <f>IF(AND(K35="High",L35="High"),"High",IF(AND(K35="High",L35="Med"),"High",IF(AND(K35="High",L35="Low"),"Med",IF(AND(K35="Med",L35="High"),"High",IF(AND(K35="Med",L35="Med"),"Med",IF(AND(K35="Low",L35="High"),"Med",IF(AND(K35="",L35=""),"","Low")))))))</f>
        <v>Low</v>
      </c>
      <c r="N35" s="45" t="s">
        <v>197</v>
      </c>
      <c r="O35" s="52" t="s">
        <v>102</v>
      </c>
      <c r="P35" s="45" t="s">
        <v>198</v>
      </c>
      <c r="Q35" s="49" t="s">
        <v>199</v>
      </c>
      <c r="R35" s="86">
        <v>10000</v>
      </c>
      <c r="S35" s="53" t="s">
        <v>118</v>
      </c>
      <c r="T35" s="47" t="s">
        <v>107</v>
      </c>
      <c r="U35" s="45" t="s">
        <v>108</v>
      </c>
      <c r="V35" s="57" t="s">
        <v>109</v>
      </c>
    </row>
    <row r="36" spans="1:22" s="50" customFormat="1" ht="114.95" customHeight="1">
      <c r="A36" s="52">
        <v>13</v>
      </c>
      <c r="B36" s="57">
        <v>42359</v>
      </c>
      <c r="C36" s="45" t="s">
        <v>200</v>
      </c>
      <c r="D36" s="58" t="s">
        <v>78</v>
      </c>
      <c r="E36" s="46" t="s">
        <v>96</v>
      </c>
      <c r="F36" s="46" t="s">
        <v>97</v>
      </c>
      <c r="G36" s="47" t="s">
        <v>100</v>
      </c>
      <c r="H36" s="47" t="s">
        <v>100</v>
      </c>
      <c r="I36" s="47" t="str">
        <f>IF(AND(G36="High",H36="High"),"High",IF(AND(G36="High",H36="Med"),"High",IF(AND(G36="High",H36="Low"),"Med",IF(AND(G36="Med",H36="High"),"High",IF(AND(G36="Med",H36="Med"),"Med",IF(AND(G36="Low",H36="High"),"Med",IF(AND(G36="",H36=""),"","Low")))))))</f>
        <v>Med</v>
      </c>
      <c r="J36" s="45" t="s">
        <v>201</v>
      </c>
      <c r="K36" s="47" t="s">
        <v>100</v>
      </c>
      <c r="L36" s="47" t="s">
        <v>100</v>
      </c>
      <c r="M36" s="47" t="str">
        <f>IF(AND(K36="High",L36="High"),"High",IF(AND(K36="High",L36="Med"),"High",IF(AND(K36="High",L36="Low"),"Med",IF(AND(K36="Med",L36="High"),"High",IF(AND(K36="Med",L36="Med"),"Med",IF(AND(K36="Low",L36="High"),"Med",IF(AND(K36="",L36=""),"","Low")))))))</f>
        <v>Med</v>
      </c>
      <c r="N36" s="45" t="s">
        <v>202</v>
      </c>
      <c r="O36" s="52" t="s">
        <v>102</v>
      </c>
      <c r="P36" s="45" t="s">
        <v>203</v>
      </c>
      <c r="Q36" s="49" t="s">
        <v>204</v>
      </c>
      <c r="R36" s="86">
        <v>8000</v>
      </c>
      <c r="S36" s="53" t="s">
        <v>118</v>
      </c>
      <c r="T36" s="47" t="s">
        <v>107</v>
      </c>
      <c r="U36" s="45" t="s">
        <v>108</v>
      </c>
      <c r="V36" s="57" t="s">
        <v>109</v>
      </c>
    </row>
    <row r="37" spans="1:22" s="50" customFormat="1" ht="72">
      <c r="A37" s="52" t="s">
        <v>205</v>
      </c>
      <c r="B37" s="57"/>
      <c r="C37" s="45"/>
      <c r="D37" s="58"/>
      <c r="E37" s="46"/>
      <c r="F37" s="46"/>
      <c r="G37" s="47"/>
      <c r="H37" s="47"/>
      <c r="I37" s="47"/>
      <c r="J37" s="45"/>
      <c r="K37" s="47"/>
      <c r="L37" s="47"/>
      <c r="M37" s="47"/>
      <c r="N37" s="47"/>
      <c r="O37" s="47"/>
      <c r="P37" s="47"/>
      <c r="Q37" s="47"/>
      <c r="R37" s="86" t="s">
        <v>206</v>
      </c>
      <c r="S37" s="46"/>
      <c r="T37" s="47"/>
      <c r="U37" s="45"/>
      <c r="V37" s="57"/>
    </row>
    <row r="38" spans="1:22" customFormat="1" ht="38.25" hidden="1" customHeight="1">
      <c r="A38" s="13">
        <v>21</v>
      </c>
      <c r="B38" s="12">
        <v>39539</v>
      </c>
      <c r="C38" s="1" t="s">
        <v>207</v>
      </c>
      <c r="D38" s="1"/>
      <c r="E38" s="1" t="s">
        <v>120</v>
      </c>
      <c r="F38" s="1" t="s">
        <v>208</v>
      </c>
      <c r="G38" s="3" t="s">
        <v>135</v>
      </c>
      <c r="H38" s="3" t="s">
        <v>98</v>
      </c>
      <c r="I38" s="3" t="str">
        <f>IF(AND(G38="High",H38="High"),"High",IF(AND(G38="High",H38="Med"),"High",IF(AND(G38="High",H38="Low"),"Med",IF(AND(G38="Med",H38="High"),"High",IF(AND(G38="Med",H38="Med"),"Med",IF(AND(G38="Low",H38="High"),"Med",IF(AND(G38="",H38=""),"","Low")))))))</f>
        <v>High</v>
      </c>
      <c r="J38" s="10"/>
      <c r="K38" s="3" t="s">
        <v>100</v>
      </c>
      <c r="L38" s="3" t="s">
        <v>100</v>
      </c>
      <c r="M38" s="3" t="str">
        <f>IF(AND(K38="High",L38="High"),"High",IF(AND(K38="High",L38="Med"),"High",IF(AND(K38="High",L38="Low"),"Med",IF(AND(K38="Med",L38="High"),"High",IF(AND(K38="Med",L38="Med"),"Med",IF(AND(K38="Low",L38="High"),"Med",IF(AND(K38="",L38=""),"","Low")))))))</f>
        <v>Med</v>
      </c>
      <c r="N38" s="3"/>
      <c r="O38" s="3"/>
      <c r="P38" s="3"/>
      <c r="Q38" s="3"/>
      <c r="R38" s="11"/>
      <c r="S38" s="1"/>
      <c r="T38" s="3"/>
      <c r="U38" s="1"/>
      <c r="V38" s="18"/>
    </row>
    <row r="39" spans="1:22" customFormat="1" ht="38.25" hidden="1" customHeight="1">
      <c r="A39" s="13">
        <v>22</v>
      </c>
      <c r="B39" s="12">
        <v>39539</v>
      </c>
      <c r="C39" s="1" t="s">
        <v>209</v>
      </c>
      <c r="D39" s="1"/>
      <c r="E39" s="1" t="s">
        <v>120</v>
      </c>
      <c r="F39" s="1" t="s">
        <v>149</v>
      </c>
      <c r="G39" s="3" t="s">
        <v>122</v>
      </c>
      <c r="H39" s="3" t="s">
        <v>100</v>
      </c>
      <c r="I39" s="3" t="str">
        <f>IF(AND(G39="High",H39="High"),"High",IF(AND(G39="High",H39="Med"),"High",IF(AND(G39="High",H39="Low"),"Med",IF(AND(G39="Med",H39="High"),"High",IF(AND(G39="Med",H39="Med"),"Med",IF(AND(G39="Low",H39="High"),"Med",IF(AND(G39="",H39=""),"","Low")))))))</f>
        <v>Low</v>
      </c>
      <c r="J39" s="10"/>
      <c r="K39" s="3" t="s">
        <v>126</v>
      </c>
      <c r="L39" s="3" t="s">
        <v>100</v>
      </c>
      <c r="M39" s="3" t="str">
        <f>IF(AND(K39="High",L39="High"),"High",IF(AND(K39="High",L39="Med"),"High",IF(AND(K39="High",L39="Low"),"Med",IF(AND(K39="Med",L39="High"),"High",IF(AND(K39="Med",L39="Med"),"Med",IF(AND(K39="Low",L39="High"),"Med",IF(AND(K39="",L39=""),"","Low")))))))</f>
        <v>Low</v>
      </c>
      <c r="N39" s="3"/>
      <c r="O39" s="3"/>
      <c r="P39" s="3"/>
      <c r="Q39" s="3"/>
      <c r="R39" s="11"/>
      <c r="S39" s="1"/>
      <c r="T39" s="3"/>
      <c r="U39" s="1"/>
      <c r="V39" s="18"/>
    </row>
    <row r="40" spans="1:22">
      <c r="D40" s="59"/>
    </row>
    <row r="41" spans="1:22">
      <c r="D41" s="59"/>
    </row>
    <row r="42" spans="1:22">
      <c r="D42" s="59"/>
      <c r="V42" s="44" t="s">
        <v>210</v>
      </c>
    </row>
  </sheetData>
  <sheetProtection formatCells="0" formatRows="0" sort="0" autoFilter="0"/>
  <protectedRanges>
    <protectedRange password="CA27" sqref="T26:T27" name="Range1"/>
    <protectedRange password="CA27" sqref="N19:O19 Q22:Q25 I28 Q26:R27 M17:N18 M37:Q37 O18:Q18 M20:Q20 M16:Q16 Q28:Q32 M33:Q35 M22:P31 N21:O21 Q21:R21 Q19 N32:P32 N36:Q36" name="Range1_2"/>
    <protectedRange password="CA27" sqref="Q17:R17 R16 T16:T17 R29:R37 T29:T37" name="Range1_1"/>
    <protectedRange password="CA27" sqref="T18 R18" name="Range1_3"/>
    <protectedRange password="CA27" sqref="T21" name="Range1_5"/>
    <protectedRange password="CA27" sqref="R24:R25 R22 R19:R20" name="Range1_7"/>
    <protectedRange password="CA27" sqref="T20" name="Range1_9"/>
    <protectedRange password="CA27" sqref="T19" name="Range1_10"/>
    <protectedRange password="CA27" sqref="T22" name="Range1_14"/>
    <protectedRange password="CA27" sqref="T24" name="Range1_17"/>
    <protectedRange password="CA27" sqref="T25" name="Range1_25"/>
    <protectedRange password="CA27" sqref="T28 T38:T39" name="Range1_4"/>
    <protectedRange password="CA27" sqref="I18 I20 R28 M38:R39 I22:I27 I30:I31 I35:I39 M36" name="Range1_2_1"/>
    <protectedRange password="CA27" sqref="R23" name="Range1_7_3"/>
    <protectedRange password="CA27" sqref="T23" name="Range1_15"/>
  </protectedRanges>
  <autoFilter ref="A15:V39" xr:uid="{00000000-0009-0000-0000-000003000000}">
    <filterColumn colId="4">
      <filters blank="1"/>
    </filterColumn>
  </autoFilter>
  <mergeCells count="11">
    <mergeCell ref="A7:C7"/>
    <mergeCell ref="F5:N6"/>
    <mergeCell ref="A6:C6"/>
    <mergeCell ref="A5:C5"/>
    <mergeCell ref="G14:I14"/>
    <mergeCell ref="K14:M14"/>
    <mergeCell ref="V1:V2"/>
    <mergeCell ref="G1:I1"/>
    <mergeCell ref="K1:M1"/>
    <mergeCell ref="S4:T4"/>
    <mergeCell ref="A4:L4"/>
  </mergeCells>
  <phoneticPr fontId="0" type="noConversion"/>
  <conditionalFormatting sqref="I38:I39 M17 I18 I20 R17 I30 Q32:R32 M18:N18 M20:N20 M22:N26 M38:R39 M37:Q37 P18:R18 P22:R26 P20:R20 I22:I26 R27:R28 Q29:R30 M29:M30 T20 T22:T30 T17:T18 T37:T39">
    <cfRule type="cellIs" dxfId="176" priority="427" stopIfTrue="1" operator="equal">
      <formula>"High"</formula>
    </cfRule>
    <cfRule type="cellIs" dxfId="175" priority="428" stopIfTrue="1" operator="equal">
      <formula>"Med"</formula>
    </cfRule>
    <cfRule type="cellIs" dxfId="174" priority="429" stopIfTrue="1" operator="equal">
      <formula>"Low"</formula>
    </cfRule>
  </conditionalFormatting>
  <conditionalFormatting sqref="K38:L39 G38:H39 G17:H18 I17 G22:H26 K20:L20 G20:H20 G30:H30 G29:I29 K29:L30 K22:L26 K17:L18">
    <cfRule type="cellIs" dxfId="173" priority="430" stopIfTrue="1" operator="equal">
      <formula>"High"</formula>
    </cfRule>
    <cfRule type="cellIs" dxfId="172" priority="431" stopIfTrue="1" operator="equal">
      <formula>"Med"</formula>
    </cfRule>
    <cfRule type="cellIs" dxfId="171" priority="432" stopIfTrue="1" operator="equal">
      <formula>"Low"</formula>
    </cfRule>
  </conditionalFormatting>
  <conditionalFormatting sqref="M27:M28">
    <cfRule type="cellIs" dxfId="170" priority="373" stopIfTrue="1" operator="equal">
      <formula>"High"</formula>
    </cfRule>
    <cfRule type="cellIs" dxfId="169" priority="374" stopIfTrue="1" operator="equal">
      <formula>"Med"</formula>
    </cfRule>
    <cfRule type="cellIs" dxfId="168" priority="375" stopIfTrue="1" operator="equal">
      <formula>"Low"</formula>
    </cfRule>
  </conditionalFormatting>
  <conditionalFormatting sqref="K27:L28 K37:L37">
    <cfRule type="cellIs" dxfId="167" priority="376" stopIfTrue="1" operator="equal">
      <formula>"High"</formula>
    </cfRule>
    <cfRule type="cellIs" dxfId="166" priority="377" stopIfTrue="1" operator="equal">
      <formula>"Med"</formula>
    </cfRule>
    <cfRule type="cellIs" dxfId="165" priority="378" stopIfTrue="1" operator="equal">
      <formula>"Low"</formula>
    </cfRule>
  </conditionalFormatting>
  <conditionalFormatting sqref="I27 I37">
    <cfRule type="cellIs" dxfId="164" priority="385" stopIfTrue="1" operator="equal">
      <formula>"High"</formula>
    </cfRule>
    <cfRule type="cellIs" dxfId="163" priority="386" stopIfTrue="1" operator="equal">
      <formula>"Med"</formula>
    </cfRule>
    <cfRule type="cellIs" dxfId="162" priority="387" stopIfTrue="1" operator="equal">
      <formula>"Low"</formula>
    </cfRule>
  </conditionalFormatting>
  <conditionalFormatting sqref="G27:H27 G37:H37">
    <cfRule type="cellIs" dxfId="161" priority="388" stopIfTrue="1" operator="equal">
      <formula>"High"</formula>
    </cfRule>
    <cfRule type="cellIs" dxfId="160" priority="389" stopIfTrue="1" operator="equal">
      <formula>"Med"</formula>
    </cfRule>
    <cfRule type="cellIs" dxfId="159" priority="390" stopIfTrue="1" operator="equal">
      <formula>"Low"</formula>
    </cfRule>
  </conditionalFormatting>
  <conditionalFormatting sqref="Q17">
    <cfRule type="cellIs" dxfId="158" priority="274" stopIfTrue="1" operator="equal">
      <formula>"High"</formula>
    </cfRule>
    <cfRule type="cellIs" dxfId="157" priority="275" stopIfTrue="1" operator="equal">
      <formula>"Med"</formula>
    </cfRule>
    <cfRule type="cellIs" dxfId="156" priority="276" stopIfTrue="1" operator="equal">
      <formula>"Low"</formula>
    </cfRule>
  </conditionalFormatting>
  <conditionalFormatting sqref="Q27:Q28">
    <cfRule type="cellIs" dxfId="155" priority="262" stopIfTrue="1" operator="equal">
      <formula>"High"</formula>
    </cfRule>
    <cfRule type="cellIs" dxfId="154" priority="263" stopIfTrue="1" operator="equal">
      <formula>"Med"</formula>
    </cfRule>
    <cfRule type="cellIs" dxfId="153" priority="264" stopIfTrue="1" operator="equal">
      <formula>"Low"</formula>
    </cfRule>
  </conditionalFormatting>
  <conditionalFormatting sqref="I28">
    <cfRule type="cellIs" dxfId="152" priority="256" stopIfTrue="1" operator="equal">
      <formula>"High"</formula>
    </cfRule>
    <cfRule type="cellIs" dxfId="151" priority="257" stopIfTrue="1" operator="equal">
      <formula>"Med"</formula>
    </cfRule>
    <cfRule type="cellIs" dxfId="150" priority="258" stopIfTrue="1" operator="equal">
      <formula>"Low"</formula>
    </cfRule>
  </conditionalFormatting>
  <conditionalFormatting sqref="G28:H28">
    <cfRule type="cellIs" dxfId="149" priority="259" stopIfTrue="1" operator="equal">
      <formula>"High"</formula>
    </cfRule>
    <cfRule type="cellIs" dxfId="148" priority="260" stopIfTrue="1" operator="equal">
      <formula>"Med"</formula>
    </cfRule>
    <cfRule type="cellIs" dxfId="147" priority="261" stopIfTrue="1" operator="equal">
      <formula>"Low"</formula>
    </cfRule>
  </conditionalFormatting>
  <conditionalFormatting sqref="Q35">
    <cfRule type="cellIs" dxfId="146" priority="184" stopIfTrue="1" operator="equal">
      <formula>"High"</formula>
    </cfRule>
    <cfRule type="cellIs" dxfId="145" priority="185" stopIfTrue="1" operator="equal">
      <formula>"Med"</formula>
    </cfRule>
    <cfRule type="cellIs" dxfId="144" priority="186" stopIfTrue="1" operator="equal">
      <formula>"Low"</formula>
    </cfRule>
  </conditionalFormatting>
  <conditionalFormatting sqref="R35 T35">
    <cfRule type="cellIs" dxfId="143" priority="202" stopIfTrue="1" operator="equal">
      <formula>"High"</formula>
    </cfRule>
    <cfRule type="cellIs" dxfId="142" priority="203" stopIfTrue="1" operator="equal">
      <formula>"Med"</formula>
    </cfRule>
    <cfRule type="cellIs" dxfId="141" priority="204" stopIfTrue="1" operator="equal">
      <formula>"Low"</formula>
    </cfRule>
  </conditionalFormatting>
  <conditionalFormatting sqref="M35">
    <cfRule type="cellIs" dxfId="140" priority="190" stopIfTrue="1" operator="equal">
      <formula>"High"</formula>
    </cfRule>
    <cfRule type="cellIs" dxfId="139" priority="191" stopIfTrue="1" operator="equal">
      <formula>"Med"</formula>
    </cfRule>
    <cfRule type="cellIs" dxfId="138" priority="192" stopIfTrue="1" operator="equal">
      <formula>"Low"</formula>
    </cfRule>
  </conditionalFormatting>
  <conditionalFormatting sqref="K35:L35">
    <cfRule type="cellIs" dxfId="137" priority="193" stopIfTrue="1" operator="equal">
      <formula>"High"</formula>
    </cfRule>
    <cfRule type="cellIs" dxfId="136" priority="194" stopIfTrue="1" operator="equal">
      <formula>"Med"</formula>
    </cfRule>
    <cfRule type="cellIs" dxfId="135" priority="195" stopIfTrue="1" operator="equal">
      <formula>"Low"</formula>
    </cfRule>
  </conditionalFormatting>
  <conditionalFormatting sqref="I35">
    <cfRule type="cellIs" dxfId="134" priority="196" stopIfTrue="1" operator="equal">
      <formula>"High"</formula>
    </cfRule>
    <cfRule type="cellIs" dxfId="133" priority="197" stopIfTrue="1" operator="equal">
      <formula>"Med"</formula>
    </cfRule>
    <cfRule type="cellIs" dxfId="132" priority="198" stopIfTrue="1" operator="equal">
      <formula>"Low"</formula>
    </cfRule>
  </conditionalFormatting>
  <conditionalFormatting sqref="G35:H35">
    <cfRule type="cellIs" dxfId="131" priority="199" stopIfTrue="1" operator="equal">
      <formula>"High"</formula>
    </cfRule>
    <cfRule type="cellIs" dxfId="130" priority="200" stopIfTrue="1" operator="equal">
      <formula>"Med"</formula>
    </cfRule>
    <cfRule type="cellIs" dxfId="129" priority="201" stopIfTrue="1" operator="equal">
      <formula>"Low"</formula>
    </cfRule>
  </conditionalFormatting>
  <conditionalFormatting sqref="R31 T31:T32">
    <cfRule type="cellIs" dxfId="128" priority="181" stopIfTrue="1" operator="equal">
      <formula>"High"</formula>
    </cfRule>
    <cfRule type="cellIs" dxfId="127" priority="182" stopIfTrue="1" operator="equal">
      <formula>"Med"</formula>
    </cfRule>
    <cfRule type="cellIs" dxfId="126" priority="183" stopIfTrue="1" operator="equal">
      <formula>"Low"</formula>
    </cfRule>
  </conditionalFormatting>
  <conditionalFormatting sqref="M31">
    <cfRule type="cellIs" dxfId="125" priority="169" stopIfTrue="1" operator="equal">
      <formula>"High"</formula>
    </cfRule>
    <cfRule type="cellIs" dxfId="124" priority="170" stopIfTrue="1" operator="equal">
      <formula>"Med"</formula>
    </cfRule>
    <cfRule type="cellIs" dxfId="123" priority="171" stopIfTrue="1" operator="equal">
      <formula>"Low"</formula>
    </cfRule>
  </conditionalFormatting>
  <conditionalFormatting sqref="K31:L32">
    <cfRule type="cellIs" dxfId="122" priority="172" stopIfTrue="1" operator="equal">
      <formula>"High"</formula>
    </cfRule>
    <cfRule type="cellIs" dxfId="121" priority="173" stopIfTrue="1" operator="equal">
      <formula>"Med"</formula>
    </cfRule>
    <cfRule type="cellIs" dxfId="120" priority="174" stopIfTrue="1" operator="equal">
      <formula>"Low"</formula>
    </cfRule>
  </conditionalFormatting>
  <conditionalFormatting sqref="I31">
    <cfRule type="cellIs" dxfId="119" priority="175" stopIfTrue="1" operator="equal">
      <formula>"High"</formula>
    </cfRule>
    <cfRule type="cellIs" dxfId="118" priority="176" stopIfTrue="1" operator="equal">
      <formula>"Med"</formula>
    </cfRule>
    <cfRule type="cellIs" dxfId="117" priority="177" stopIfTrue="1" operator="equal">
      <formula>"Low"</formula>
    </cfRule>
  </conditionalFormatting>
  <conditionalFormatting sqref="G31:H32">
    <cfRule type="cellIs" dxfId="116" priority="178" stopIfTrue="1" operator="equal">
      <formula>"High"</formula>
    </cfRule>
    <cfRule type="cellIs" dxfId="115" priority="179" stopIfTrue="1" operator="equal">
      <formula>"Med"</formula>
    </cfRule>
    <cfRule type="cellIs" dxfId="114" priority="180" stopIfTrue="1" operator="equal">
      <formula>"Low"</formula>
    </cfRule>
  </conditionalFormatting>
  <conditionalFormatting sqref="Q31">
    <cfRule type="cellIs" dxfId="113" priority="163" stopIfTrue="1" operator="equal">
      <formula>"High"</formula>
    </cfRule>
    <cfRule type="cellIs" dxfId="112" priority="164" stopIfTrue="1" operator="equal">
      <formula>"Med"</formula>
    </cfRule>
    <cfRule type="cellIs" dxfId="111" priority="165" stopIfTrue="1" operator="equal">
      <formula>"Low"</formula>
    </cfRule>
  </conditionalFormatting>
  <conditionalFormatting sqref="I32">
    <cfRule type="cellIs" dxfId="110" priority="145" stopIfTrue="1" operator="equal">
      <formula>"High"</formula>
    </cfRule>
    <cfRule type="cellIs" dxfId="109" priority="146" stopIfTrue="1" operator="equal">
      <formula>"Med"</formula>
    </cfRule>
    <cfRule type="cellIs" dxfId="108" priority="147" stopIfTrue="1" operator="equal">
      <formula>"Low"</formula>
    </cfRule>
  </conditionalFormatting>
  <conditionalFormatting sqref="R33">
    <cfRule type="cellIs" dxfId="107" priority="127" stopIfTrue="1" operator="equal">
      <formula>"High"</formula>
    </cfRule>
    <cfRule type="cellIs" dxfId="106" priority="128" stopIfTrue="1" operator="equal">
      <formula>"Med"</formula>
    </cfRule>
    <cfRule type="cellIs" dxfId="105" priority="129" stopIfTrue="1" operator="equal">
      <formula>"Low"</formula>
    </cfRule>
  </conditionalFormatting>
  <conditionalFormatting sqref="T33">
    <cfRule type="cellIs" dxfId="104" priority="124" stopIfTrue="1" operator="equal">
      <formula>"High"</formula>
    </cfRule>
    <cfRule type="cellIs" dxfId="103" priority="125" stopIfTrue="1" operator="equal">
      <formula>"Med"</formula>
    </cfRule>
    <cfRule type="cellIs" dxfId="102" priority="126" stopIfTrue="1" operator="equal">
      <formula>"Low"</formula>
    </cfRule>
  </conditionalFormatting>
  <conditionalFormatting sqref="M33">
    <cfRule type="cellIs" dxfId="101" priority="115" stopIfTrue="1" operator="equal">
      <formula>"High"</formula>
    </cfRule>
    <cfRule type="cellIs" dxfId="100" priority="116" stopIfTrue="1" operator="equal">
      <formula>"Med"</formula>
    </cfRule>
    <cfRule type="cellIs" dxfId="99" priority="117" stopIfTrue="1" operator="equal">
      <formula>"Low"</formula>
    </cfRule>
  </conditionalFormatting>
  <conditionalFormatting sqref="K33">
    <cfRule type="cellIs" dxfId="98" priority="118" stopIfTrue="1" operator="equal">
      <formula>"High"</formula>
    </cfRule>
    <cfRule type="cellIs" dxfId="97" priority="119" stopIfTrue="1" operator="equal">
      <formula>"Med"</formula>
    </cfRule>
    <cfRule type="cellIs" dxfId="96" priority="120" stopIfTrue="1" operator="equal">
      <formula>"Low"</formula>
    </cfRule>
  </conditionalFormatting>
  <conditionalFormatting sqref="Q34:R34">
    <cfRule type="cellIs" dxfId="95" priority="109" stopIfTrue="1" operator="equal">
      <formula>"High"</formula>
    </cfRule>
    <cfRule type="cellIs" dxfId="94" priority="110" stopIfTrue="1" operator="equal">
      <formula>"Med"</formula>
    </cfRule>
    <cfRule type="cellIs" dxfId="93" priority="111" stopIfTrue="1" operator="equal">
      <formula>"Low"</formula>
    </cfRule>
  </conditionalFormatting>
  <conditionalFormatting sqref="T34">
    <cfRule type="cellIs" dxfId="92" priority="106" stopIfTrue="1" operator="equal">
      <formula>"High"</formula>
    </cfRule>
    <cfRule type="cellIs" dxfId="91" priority="107" stopIfTrue="1" operator="equal">
      <formula>"Med"</formula>
    </cfRule>
    <cfRule type="cellIs" dxfId="90" priority="108" stopIfTrue="1" operator="equal">
      <formula>"Low"</formula>
    </cfRule>
  </conditionalFormatting>
  <conditionalFormatting sqref="M34">
    <cfRule type="cellIs" dxfId="89" priority="97" stopIfTrue="1" operator="equal">
      <formula>"High"</formula>
    </cfRule>
    <cfRule type="cellIs" dxfId="88" priority="98" stopIfTrue="1" operator="equal">
      <formula>"Med"</formula>
    </cfRule>
    <cfRule type="cellIs" dxfId="87" priority="99" stopIfTrue="1" operator="equal">
      <formula>"Low"</formula>
    </cfRule>
  </conditionalFormatting>
  <conditionalFormatting sqref="K34:L34">
    <cfRule type="cellIs" dxfId="86" priority="100" stopIfTrue="1" operator="equal">
      <formula>"High"</formula>
    </cfRule>
    <cfRule type="cellIs" dxfId="85" priority="101" stopIfTrue="1" operator="equal">
      <formula>"Med"</formula>
    </cfRule>
    <cfRule type="cellIs" dxfId="84" priority="102" stopIfTrue="1" operator="equal">
      <formula>"Low"</formula>
    </cfRule>
  </conditionalFormatting>
  <conditionalFormatting sqref="G34:H34">
    <cfRule type="cellIs" dxfId="83" priority="103" stopIfTrue="1" operator="equal">
      <formula>"High"</formula>
    </cfRule>
    <cfRule type="cellIs" dxfId="82" priority="104" stopIfTrue="1" operator="equal">
      <formula>"Med"</formula>
    </cfRule>
    <cfRule type="cellIs" dxfId="81" priority="105" stopIfTrue="1" operator="equal">
      <formula>"Low"</formula>
    </cfRule>
  </conditionalFormatting>
  <conditionalFormatting sqref="I34">
    <cfRule type="cellIs" dxfId="80" priority="94" stopIfTrue="1" operator="equal">
      <formula>"High"</formula>
    </cfRule>
    <cfRule type="cellIs" dxfId="79" priority="95" stopIfTrue="1" operator="equal">
      <formula>"Med"</formula>
    </cfRule>
    <cfRule type="cellIs" dxfId="78" priority="96" stopIfTrue="1" operator="equal">
      <formula>"Low"</formula>
    </cfRule>
  </conditionalFormatting>
  <conditionalFormatting sqref="I33">
    <cfRule type="cellIs" dxfId="77" priority="85" stopIfTrue="1" operator="equal">
      <formula>"High"</formula>
    </cfRule>
    <cfRule type="cellIs" dxfId="76" priority="86" stopIfTrue="1" operator="equal">
      <formula>"Med"</formula>
    </cfRule>
    <cfRule type="cellIs" dxfId="75" priority="87" stopIfTrue="1" operator="equal">
      <formula>"Low"</formula>
    </cfRule>
  </conditionalFormatting>
  <conditionalFormatting sqref="G33">
    <cfRule type="cellIs" dxfId="74" priority="82" stopIfTrue="1" operator="equal">
      <formula>"High"</formula>
    </cfRule>
    <cfRule type="cellIs" dxfId="73" priority="83" stopIfTrue="1" operator="equal">
      <formula>"Med"</formula>
    </cfRule>
    <cfRule type="cellIs" dxfId="72" priority="84" stopIfTrue="1" operator="equal">
      <formula>"Low"</formula>
    </cfRule>
  </conditionalFormatting>
  <conditionalFormatting sqref="H33">
    <cfRule type="cellIs" dxfId="71" priority="76" stopIfTrue="1" operator="equal">
      <formula>"High"</formula>
    </cfRule>
    <cfRule type="cellIs" dxfId="70" priority="77" stopIfTrue="1" operator="equal">
      <formula>"Med"</formula>
    </cfRule>
    <cfRule type="cellIs" dxfId="69" priority="78" stopIfTrue="1" operator="equal">
      <formula>"Low"</formula>
    </cfRule>
  </conditionalFormatting>
  <conditionalFormatting sqref="L33">
    <cfRule type="cellIs" dxfId="68" priority="73" stopIfTrue="1" operator="equal">
      <formula>"High"</formula>
    </cfRule>
    <cfRule type="cellIs" dxfId="67" priority="74" stopIfTrue="1" operator="equal">
      <formula>"Med"</formula>
    </cfRule>
    <cfRule type="cellIs" dxfId="66" priority="75" stopIfTrue="1" operator="equal">
      <formula>"Low"</formula>
    </cfRule>
  </conditionalFormatting>
  <conditionalFormatting sqref="Q33">
    <cfRule type="cellIs" dxfId="65" priority="70" stopIfTrue="1" operator="equal">
      <formula>"High"</formula>
    </cfRule>
    <cfRule type="cellIs" dxfId="64" priority="71" stopIfTrue="1" operator="equal">
      <formula>"Med"</formula>
    </cfRule>
    <cfRule type="cellIs" dxfId="63" priority="72" stopIfTrue="1" operator="equal">
      <formula>"Low"</formula>
    </cfRule>
  </conditionalFormatting>
  <conditionalFormatting sqref="R21 T21">
    <cfRule type="cellIs" dxfId="62" priority="64" stopIfTrue="1" operator="equal">
      <formula>"High"</formula>
    </cfRule>
    <cfRule type="cellIs" dxfId="61" priority="65" stopIfTrue="1" operator="equal">
      <formula>"Med"</formula>
    </cfRule>
    <cfRule type="cellIs" dxfId="60" priority="66" stopIfTrue="1" operator="equal">
      <formula>"Low"</formula>
    </cfRule>
  </conditionalFormatting>
  <conditionalFormatting sqref="K21:M21 G21:I21">
    <cfRule type="cellIs" dxfId="59" priority="67" stopIfTrue="1" operator="equal">
      <formula>"High"</formula>
    </cfRule>
    <cfRule type="cellIs" dxfId="58" priority="68" stopIfTrue="1" operator="equal">
      <formula>"Med"</formula>
    </cfRule>
    <cfRule type="cellIs" dxfId="57" priority="69" stopIfTrue="1" operator="equal">
      <formula>"Low"</formula>
    </cfRule>
  </conditionalFormatting>
  <conditionalFormatting sqref="Q21">
    <cfRule type="cellIs" dxfId="56" priority="61" stopIfTrue="1" operator="equal">
      <formula>"High"</formula>
    </cfRule>
    <cfRule type="cellIs" dxfId="55" priority="62" stopIfTrue="1" operator="equal">
      <formula>"Med"</formula>
    </cfRule>
    <cfRule type="cellIs" dxfId="54" priority="63" stopIfTrue="1" operator="equal">
      <formula>"Low"</formula>
    </cfRule>
  </conditionalFormatting>
  <conditionalFormatting sqref="R19 T19">
    <cfRule type="cellIs" dxfId="53" priority="55" stopIfTrue="1" operator="equal">
      <formula>"High"</formula>
    </cfRule>
    <cfRule type="cellIs" dxfId="52" priority="56" stopIfTrue="1" operator="equal">
      <formula>"Med"</formula>
    </cfRule>
    <cfRule type="cellIs" dxfId="51" priority="57" stopIfTrue="1" operator="equal">
      <formula>"Low"</formula>
    </cfRule>
  </conditionalFormatting>
  <conditionalFormatting sqref="K19:M19">
    <cfRule type="cellIs" dxfId="50" priority="58" stopIfTrue="1" operator="equal">
      <formula>"High"</formula>
    </cfRule>
    <cfRule type="cellIs" dxfId="49" priority="59" stopIfTrue="1" operator="equal">
      <formula>"Med"</formula>
    </cfRule>
    <cfRule type="cellIs" dxfId="48" priority="60" stopIfTrue="1" operator="equal">
      <formula>"Low"</formula>
    </cfRule>
  </conditionalFormatting>
  <conditionalFormatting sqref="Q19">
    <cfRule type="cellIs" dxfId="47" priority="52" stopIfTrue="1" operator="equal">
      <formula>"High"</formula>
    </cfRule>
    <cfRule type="cellIs" dxfId="46" priority="53" stopIfTrue="1" operator="equal">
      <formula>"Med"</formula>
    </cfRule>
    <cfRule type="cellIs" dxfId="45" priority="54" stopIfTrue="1" operator="equal">
      <formula>"Low"</formula>
    </cfRule>
  </conditionalFormatting>
  <conditionalFormatting sqref="G19">
    <cfRule type="cellIs" dxfId="44" priority="49" stopIfTrue="1" operator="equal">
      <formula>"High"</formula>
    </cfRule>
    <cfRule type="cellIs" dxfId="43" priority="50" stopIfTrue="1" operator="equal">
      <formula>"Med"</formula>
    </cfRule>
    <cfRule type="cellIs" dxfId="42" priority="51" stopIfTrue="1" operator="equal">
      <formula>"Low"</formula>
    </cfRule>
  </conditionalFormatting>
  <conditionalFormatting sqref="I19">
    <cfRule type="cellIs" dxfId="41" priority="46" stopIfTrue="1" operator="equal">
      <formula>"High"</formula>
    </cfRule>
    <cfRule type="cellIs" dxfId="40" priority="47" stopIfTrue="1" operator="equal">
      <formula>"Med"</formula>
    </cfRule>
    <cfRule type="cellIs" dxfId="39" priority="48" stopIfTrue="1" operator="equal">
      <formula>"Low"</formula>
    </cfRule>
  </conditionalFormatting>
  <conditionalFormatting sqref="H19">
    <cfRule type="cellIs" dxfId="38" priority="43" stopIfTrue="1" operator="equal">
      <formula>"High"</formula>
    </cfRule>
    <cfRule type="cellIs" dxfId="37" priority="44" stopIfTrue="1" operator="equal">
      <formula>"Med"</formula>
    </cfRule>
    <cfRule type="cellIs" dxfId="36" priority="45" stopIfTrue="1" operator="equal">
      <formula>"Low"</formula>
    </cfRule>
  </conditionalFormatting>
  <conditionalFormatting sqref="M32">
    <cfRule type="cellIs" dxfId="35" priority="40" stopIfTrue="1" operator="equal">
      <formula>"High"</formula>
    </cfRule>
    <cfRule type="cellIs" dxfId="34" priority="41" stopIfTrue="1" operator="equal">
      <formula>"Med"</formula>
    </cfRule>
    <cfRule type="cellIs" dxfId="33" priority="42" stopIfTrue="1" operator="equal">
      <formula>"Low"</formula>
    </cfRule>
  </conditionalFormatting>
  <conditionalFormatting sqref="R37">
    <cfRule type="cellIs" dxfId="32" priority="37" stopIfTrue="1" operator="equal">
      <formula>"High"</formula>
    </cfRule>
    <cfRule type="cellIs" dxfId="31" priority="38" stopIfTrue="1" operator="equal">
      <formula>"Med"</formula>
    </cfRule>
    <cfRule type="cellIs" dxfId="30" priority="39" stopIfTrue="1" operator="equal">
      <formula>"Low"</formula>
    </cfRule>
  </conditionalFormatting>
  <conditionalFormatting sqref="Q36">
    <cfRule type="cellIs" dxfId="29" priority="19" stopIfTrue="1" operator="equal">
      <formula>"High"</formula>
    </cfRule>
    <cfRule type="cellIs" dxfId="28" priority="20" stopIfTrue="1" operator="equal">
      <formula>"Med"</formula>
    </cfRule>
    <cfRule type="cellIs" dxfId="27" priority="21" stopIfTrue="1" operator="equal">
      <formula>"Low"</formula>
    </cfRule>
  </conditionalFormatting>
  <conditionalFormatting sqref="R36 T36">
    <cfRule type="cellIs" dxfId="26" priority="34" stopIfTrue="1" operator="equal">
      <formula>"High"</formula>
    </cfRule>
    <cfRule type="cellIs" dxfId="25" priority="35" stopIfTrue="1" operator="equal">
      <formula>"Med"</formula>
    </cfRule>
    <cfRule type="cellIs" dxfId="24" priority="36" stopIfTrue="1" operator="equal">
      <formula>"Low"</formula>
    </cfRule>
  </conditionalFormatting>
  <conditionalFormatting sqref="I36">
    <cfRule type="cellIs" dxfId="23" priority="28" stopIfTrue="1" operator="equal">
      <formula>"High"</formula>
    </cfRule>
    <cfRule type="cellIs" dxfId="22" priority="29" stopIfTrue="1" operator="equal">
      <formula>"Med"</formula>
    </cfRule>
    <cfRule type="cellIs" dxfId="21" priority="30" stopIfTrue="1" operator="equal">
      <formula>"Low"</formula>
    </cfRule>
  </conditionalFormatting>
  <conditionalFormatting sqref="G36:H36">
    <cfRule type="cellIs" dxfId="20" priority="31" stopIfTrue="1" operator="equal">
      <formula>"High"</formula>
    </cfRule>
    <cfRule type="cellIs" dxfId="19" priority="32" stopIfTrue="1" operator="equal">
      <formula>"Med"</formula>
    </cfRule>
    <cfRule type="cellIs" dxfId="18" priority="33" stopIfTrue="1" operator="equal">
      <formula>"Low"</formula>
    </cfRule>
  </conditionalFormatting>
  <conditionalFormatting sqref="M36">
    <cfRule type="cellIs" dxfId="17" priority="13" stopIfTrue="1" operator="equal">
      <formula>"High"</formula>
    </cfRule>
    <cfRule type="cellIs" dxfId="16" priority="14" stopIfTrue="1" operator="equal">
      <formula>"Med"</formula>
    </cfRule>
    <cfRule type="cellIs" dxfId="15" priority="15" stopIfTrue="1" operator="equal">
      <formula>"Low"</formula>
    </cfRule>
  </conditionalFormatting>
  <conditionalFormatting sqref="K36:L36">
    <cfRule type="cellIs" dxfId="14" priority="16" stopIfTrue="1" operator="equal">
      <formula>"High"</formula>
    </cfRule>
    <cfRule type="cellIs" dxfId="13" priority="17" stopIfTrue="1" operator="equal">
      <formula>"Med"</formula>
    </cfRule>
    <cfRule type="cellIs" dxfId="12" priority="18" stopIfTrue="1" operator="equal">
      <formula>"Low"</formula>
    </cfRule>
  </conditionalFormatting>
  <conditionalFormatting sqref="Q16:R16 T16">
    <cfRule type="cellIs" dxfId="11" priority="10" stopIfTrue="1" operator="equal">
      <formula>"High"</formula>
    </cfRule>
    <cfRule type="cellIs" dxfId="10" priority="11" stopIfTrue="1" operator="equal">
      <formula>"Med"</formula>
    </cfRule>
    <cfRule type="cellIs" dxfId="9" priority="12" stopIfTrue="1" operator="equal">
      <formula>"Low"</formula>
    </cfRule>
  </conditionalFormatting>
  <conditionalFormatting sqref="M16">
    <cfRule type="cellIs" dxfId="8" priority="1" stopIfTrue="1" operator="equal">
      <formula>"High"</formula>
    </cfRule>
    <cfRule type="cellIs" dxfId="7" priority="2" stopIfTrue="1" operator="equal">
      <formula>"Med"</formula>
    </cfRule>
    <cfRule type="cellIs" dxfId="6" priority="3" stopIfTrue="1" operator="equal">
      <formula>"Low"</formula>
    </cfRule>
  </conditionalFormatting>
  <conditionalFormatting sqref="G16:I16">
    <cfRule type="cellIs" dxfId="5" priority="7" stopIfTrue="1" operator="equal">
      <formula>"High"</formula>
    </cfRule>
    <cfRule type="cellIs" dxfId="4" priority="8" stopIfTrue="1" operator="equal">
      <formula>"Med"</formula>
    </cfRule>
    <cfRule type="cellIs" dxfId="3" priority="9" stopIfTrue="1" operator="equal">
      <formula>"Low"</formula>
    </cfRule>
  </conditionalFormatting>
  <conditionalFormatting sqref="K16:L16">
    <cfRule type="cellIs" dxfId="2" priority="4" stopIfTrue="1" operator="equal">
      <formula>"High"</formula>
    </cfRule>
    <cfRule type="cellIs" dxfId="1" priority="5" stopIfTrue="1" operator="equal">
      <formula>"Med"</formula>
    </cfRule>
    <cfRule type="cellIs" dxfId="0" priority="6" stopIfTrue="1" operator="equal">
      <formula>"Low"</formula>
    </cfRule>
  </conditionalFormatting>
  <dataValidations xWindow="211" yWindow="490" count="3">
    <dataValidation type="list" allowBlank="1" showInputMessage="1" showErrorMessage="1" sqref="U4" xr:uid="{00000000-0002-0000-0300-000000000000}">
      <formula1>_xlnm.Criteria</formula1>
    </dataValidation>
    <dataValidation type="list" allowBlank="1" showInputMessage="1" showErrorMessage="1" sqref="I16:I17 M21 I29 I32:I34 I21 M19 G19:I19 M32 G16:H18 K16:L39 G20:H39" xr:uid="{00000000-0002-0000-0300-000001000000}">
      <formula1>HML</formula1>
    </dataValidation>
    <dataValidation type="list" allowBlank="1" showInputMessage="1" showErrorMessage="1" sqref="T16:T39" xr:uid="{00000000-0002-0000-0300-000002000000}">
      <formula1>Status</formula1>
    </dataValidation>
  </dataValidations>
  <printOptions horizontalCentered="1"/>
  <pageMargins left="0.39370078740157483" right="0.39370078740157483" top="0.59055118110236227" bottom="0.39370078740157483" header="0.19685039370078741" footer="0.19685039370078741"/>
  <pageSetup paperSize="9" scale="34" fitToHeight="8" orientation="landscape" r:id="rId1"/>
  <headerFooter differentFirst="1" alignWithMargins="0">
    <oddHeader>&amp;CConfidential</oddHeader>
  </headerFooter>
  <rowBreaks count="1" manualBreakCount="1">
    <brk id="29"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8"/>
  <sheetViews>
    <sheetView topLeftCell="A13" zoomScaleNormal="100" workbookViewId="0">
      <selection activeCell="C27" sqref="C27"/>
    </sheetView>
  </sheetViews>
  <sheetFormatPr defaultRowHeight="12.75"/>
  <cols>
    <col min="1" max="2" width="9.140625" style="87"/>
    <col min="3" max="3" width="39.140625" style="87" customWidth="1"/>
    <col min="4" max="4" width="9.140625" style="87"/>
    <col min="5" max="5" width="9.140625" style="87" customWidth="1"/>
    <col min="6" max="16384" width="9.140625" style="87"/>
  </cols>
  <sheetData>
    <row r="1" spans="1:5">
      <c r="A1" s="88"/>
    </row>
    <row r="2" spans="1:5">
      <c r="A2" s="92" t="s">
        <v>1</v>
      </c>
    </row>
    <row r="3" spans="1:5">
      <c r="A3" s="88"/>
      <c r="E3" s="87" t="s">
        <v>0</v>
      </c>
    </row>
    <row r="4" spans="1:5">
      <c r="A4" s="92" t="s">
        <v>2</v>
      </c>
    </row>
    <row r="7" spans="1:5">
      <c r="A7" s="92" t="s">
        <v>211</v>
      </c>
    </row>
    <row r="10" spans="1:5">
      <c r="B10" s="92" t="s">
        <v>212</v>
      </c>
    </row>
    <row r="12" spans="1:5">
      <c r="B12" s="89" t="s">
        <v>213</v>
      </c>
      <c r="C12" s="89" t="s">
        <v>214</v>
      </c>
    </row>
    <row r="13" spans="1:5">
      <c r="B13" s="88"/>
      <c r="C13" s="88"/>
    </row>
    <row r="14" spans="1:5">
      <c r="B14" s="89" t="s">
        <v>215</v>
      </c>
      <c r="C14" s="89" t="s">
        <v>216</v>
      </c>
    </row>
    <row r="15" spans="1:5">
      <c r="B15" s="88"/>
      <c r="C15" s="88"/>
    </row>
    <row r="16" spans="1:5">
      <c r="B16" s="89" t="s">
        <v>217</v>
      </c>
      <c r="C16" s="89" t="s">
        <v>218</v>
      </c>
    </row>
    <row r="19" spans="2:5">
      <c r="B19" s="92" t="s">
        <v>219</v>
      </c>
    </row>
    <row r="21" spans="2:5">
      <c r="B21" s="89" t="s">
        <v>220</v>
      </c>
    </row>
    <row r="22" spans="2:5">
      <c r="B22" s="89" t="s">
        <v>221</v>
      </c>
    </row>
    <row r="25" spans="2:5">
      <c r="B25" s="92" t="s">
        <v>222</v>
      </c>
      <c r="C25" s="79"/>
      <c r="E25" s="79" t="s">
        <v>223</v>
      </c>
    </row>
    <row r="26" spans="2:5">
      <c r="C26" s="170" t="s">
        <v>224</v>
      </c>
      <c r="E26" s="79" t="s">
        <v>225</v>
      </c>
    </row>
    <row r="27" spans="2:5">
      <c r="E27" s="83" t="s">
        <v>226</v>
      </c>
    </row>
    <row r="29" spans="2:5">
      <c r="B29" s="89" t="s">
        <v>213</v>
      </c>
      <c r="C29" s="89" t="s">
        <v>214</v>
      </c>
      <c r="E29" s="95">
        <v>168000</v>
      </c>
    </row>
    <row r="30" spans="2:5">
      <c r="B30" s="88"/>
      <c r="C30" s="88"/>
      <c r="E30" s="95"/>
    </row>
    <row r="31" spans="2:5">
      <c r="B31" s="89" t="s">
        <v>215</v>
      </c>
      <c r="C31" s="89" t="s">
        <v>216</v>
      </c>
      <c r="E31" s="95">
        <v>133000</v>
      </c>
    </row>
    <row r="32" spans="2:5">
      <c r="B32" s="88"/>
      <c r="C32" s="88"/>
      <c r="E32" s="95"/>
    </row>
    <row r="33" spans="2:5">
      <c r="B33" s="89" t="s">
        <v>217</v>
      </c>
      <c r="C33" s="89" t="s">
        <v>227</v>
      </c>
      <c r="E33" s="95">
        <f>(E29+E31)/2</f>
        <v>150500</v>
      </c>
    </row>
    <row r="34" spans="2:5">
      <c r="E34" s="95"/>
    </row>
    <row r="35" spans="2:5">
      <c r="E35" s="95"/>
    </row>
    <row r="36" spans="2:5">
      <c r="B36" s="89" t="s">
        <v>228</v>
      </c>
      <c r="E36" s="95">
        <f>E31</f>
        <v>133000</v>
      </c>
    </row>
    <row r="37" spans="2:5">
      <c r="E37" s="95"/>
    </row>
    <row r="38" spans="2:5">
      <c r="E38" s="95"/>
    </row>
    <row r="39" spans="2:5">
      <c r="B39" s="89" t="s">
        <v>229</v>
      </c>
      <c r="E39" s="95">
        <v>90000</v>
      </c>
    </row>
    <row r="40" spans="2:5">
      <c r="E40" s="95"/>
    </row>
    <row r="41" spans="2:5">
      <c r="E41" s="95"/>
    </row>
    <row r="42" spans="2:5">
      <c r="B42" s="89" t="s">
        <v>230</v>
      </c>
      <c r="E42" s="95">
        <f>E36-E39</f>
        <v>43000</v>
      </c>
    </row>
    <row r="43" spans="2:5">
      <c r="B43" s="89"/>
      <c r="E43" s="95"/>
    </row>
    <row r="46" spans="2:5">
      <c r="B46" s="92" t="s">
        <v>231</v>
      </c>
    </row>
    <row r="48" spans="2:5">
      <c r="B48" s="89" t="s">
        <v>232</v>
      </c>
    </row>
    <row r="49" spans="2:6">
      <c r="B49" s="89" t="s">
        <v>233</v>
      </c>
    </row>
    <row r="50" spans="2:6">
      <c r="E50" s="83" t="s">
        <v>226</v>
      </c>
    </row>
    <row r="51" spans="2:6">
      <c r="B51" s="89" t="s">
        <v>234</v>
      </c>
      <c r="C51" s="79" t="s">
        <v>235</v>
      </c>
      <c r="E51" s="95">
        <f>E42/4</f>
        <v>10750</v>
      </c>
    </row>
    <row r="52" spans="2:6">
      <c r="B52" s="89" t="s">
        <v>236</v>
      </c>
      <c r="C52" s="79" t="s">
        <v>235</v>
      </c>
      <c r="E52" s="95">
        <f>E51</f>
        <v>10750</v>
      </c>
    </row>
    <row r="53" spans="2:6">
      <c r="B53" s="89" t="s">
        <v>237</v>
      </c>
      <c r="C53" s="79" t="s">
        <v>235</v>
      </c>
      <c r="E53" s="95">
        <f>E52</f>
        <v>10750</v>
      </c>
    </row>
    <row r="54" spans="2:6">
      <c r="B54" s="89" t="s">
        <v>238</v>
      </c>
      <c r="C54" s="79" t="s">
        <v>235</v>
      </c>
      <c r="E54" s="95">
        <f>E53</f>
        <v>10750</v>
      </c>
    </row>
    <row r="55" spans="2:6" ht="13.5" thickBot="1">
      <c r="E55" s="133">
        <f>SUM(E51:E54)</f>
        <v>43000</v>
      </c>
    </row>
    <row r="58" spans="2:6">
      <c r="F58" s="79" t="s">
        <v>239</v>
      </c>
    </row>
  </sheetData>
  <pageMargins left="0.7" right="0.7" top="0.75" bottom="0.75" header="0.3" footer="0.3"/>
  <pageSetup paperSize="9" orientation="portrait" horizontalDpi="300" r:id="rId1"/>
  <headerFooter>
    <oddHeader>&amp;CConfidential</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3"/>
  <sheetViews>
    <sheetView zoomScaleNormal="100" workbookViewId="0">
      <selection activeCell="A8" sqref="A8"/>
    </sheetView>
  </sheetViews>
  <sheetFormatPr defaultRowHeight="12.75"/>
  <cols>
    <col min="1" max="1" width="102.140625" customWidth="1"/>
  </cols>
  <sheetData>
    <row r="1" spans="1:1" ht="15">
      <c r="A1" s="126"/>
    </row>
    <row r="2" spans="1:1" ht="15">
      <c r="A2" s="84" t="s">
        <v>1</v>
      </c>
    </row>
    <row r="3" spans="1:1">
      <c r="A3" s="134" t="s">
        <v>0</v>
      </c>
    </row>
    <row r="4" spans="1:1">
      <c r="A4" s="92" t="s">
        <v>240</v>
      </c>
    </row>
    <row r="7" spans="1:1">
      <c r="A7" s="90" t="s">
        <v>241</v>
      </c>
    </row>
    <row r="9" spans="1:1">
      <c r="A9" s="125" t="s">
        <v>242</v>
      </c>
    </row>
    <row r="10" spans="1:1" ht="190.5" customHeight="1">
      <c r="A10" s="91" t="s">
        <v>243</v>
      </c>
    </row>
    <row r="11" spans="1:1" ht="16.5" customHeight="1">
      <c r="A11" s="125" t="s">
        <v>244</v>
      </c>
    </row>
    <row r="12" spans="1:1" ht="42.75" customHeight="1">
      <c r="A12" s="91" t="s">
        <v>245</v>
      </c>
    </row>
    <row r="13" spans="1:1" ht="53.25" customHeight="1">
      <c r="A13" s="91" t="s">
        <v>246</v>
      </c>
    </row>
    <row r="14" spans="1:1" ht="13.5" customHeight="1"/>
    <row r="15" spans="1:1" ht="56.25" customHeight="1">
      <c r="A15" s="162" t="s">
        <v>247</v>
      </c>
    </row>
    <row r="16" spans="1:1" ht="13.5" customHeight="1">
      <c r="A16" s="91"/>
    </row>
    <row r="17" spans="1:1" ht="13.5" customHeight="1">
      <c r="A17" s="91"/>
    </row>
    <row r="19" spans="1:1">
      <c r="A19" s="125" t="s">
        <v>248</v>
      </c>
    </row>
    <row r="20" spans="1:1" ht="34.5" customHeight="1">
      <c r="A20" s="91" t="s">
        <v>249</v>
      </c>
    </row>
    <row r="22" spans="1:1">
      <c r="A22" s="91"/>
    </row>
    <row r="24" spans="1:1">
      <c r="A24" s="91" t="s">
        <v>250</v>
      </c>
    </row>
    <row r="25" spans="1:1">
      <c r="A25" s="91" t="s">
        <v>251</v>
      </c>
    </row>
    <row r="33" spans="1:1">
      <c r="A33" s="163" t="s">
        <v>252</v>
      </c>
    </row>
  </sheetData>
  <pageMargins left="0.7" right="0.7" top="0.75" bottom="0.75" header="0.3" footer="0.3"/>
  <pageSetup paperSize="9" orientation="portrait" r:id="rId1"/>
  <headerFooter>
    <oddHeader>&amp;CConfidential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6"/>
  <sheetViews>
    <sheetView zoomScaleNormal="100" workbookViewId="0">
      <selection activeCell="B5" sqref="B5:J6"/>
    </sheetView>
  </sheetViews>
  <sheetFormatPr defaultRowHeight="12.75"/>
  <cols>
    <col min="1" max="1" width="10" style="81" customWidth="1"/>
    <col min="2" max="2" width="11.28515625" style="81" bestFit="1" customWidth="1"/>
    <col min="3" max="3" width="18.5703125" style="81" bestFit="1" customWidth="1"/>
    <col min="4" max="4" width="16.140625" style="81" bestFit="1" customWidth="1"/>
    <col min="5" max="6" width="10.140625" style="81" bestFit="1" customWidth="1"/>
    <col min="7" max="7" width="27.28515625" style="81" bestFit="1" customWidth="1"/>
    <col min="8" max="8" width="19.42578125" style="81" customWidth="1"/>
    <col min="9" max="9" width="18.5703125" style="81" bestFit="1" customWidth="1"/>
    <col min="10" max="10" width="18" style="81" customWidth="1"/>
    <col min="11" max="11" width="64" style="81" bestFit="1" customWidth="1"/>
    <col min="12" max="16384" width="9.140625" style="81"/>
  </cols>
  <sheetData>
    <row r="1" spans="1:11">
      <c r="A1" s="82" t="s">
        <v>1</v>
      </c>
      <c r="K1" s="161" t="s">
        <v>253</v>
      </c>
    </row>
    <row r="2" spans="1:11">
      <c r="A2" s="82"/>
    </row>
    <row r="3" spans="1:11">
      <c r="A3" s="82" t="s">
        <v>254</v>
      </c>
    </row>
    <row r="4" spans="1:11">
      <c r="A4" s="80"/>
    </row>
    <row r="5" spans="1:11">
      <c r="A5" s="80"/>
      <c r="B5" s="181" t="s">
        <v>73</v>
      </c>
      <c r="C5" s="181"/>
      <c r="D5" s="181"/>
      <c r="E5" s="181"/>
      <c r="F5" s="181"/>
      <c r="G5" s="181"/>
      <c r="H5" s="181"/>
      <c r="I5" s="181"/>
      <c r="J5" s="181"/>
      <c r="K5" s="135" t="s">
        <v>0</v>
      </c>
    </row>
    <row r="6" spans="1:11" ht="19.5" customHeight="1">
      <c r="A6" s="80"/>
      <c r="B6" s="181"/>
      <c r="C6" s="181"/>
      <c r="D6" s="181"/>
      <c r="E6" s="181"/>
      <c r="F6" s="181"/>
      <c r="G6" s="181"/>
      <c r="H6" s="181"/>
      <c r="I6" s="181"/>
      <c r="J6" s="181"/>
    </row>
    <row r="10" spans="1:11">
      <c r="A10" s="114" t="s">
        <v>255</v>
      </c>
      <c r="B10" s="114" t="s">
        <v>255</v>
      </c>
      <c r="C10" s="114" t="s">
        <v>255</v>
      </c>
      <c r="D10" s="114" t="s">
        <v>255</v>
      </c>
      <c r="E10" s="114" t="s">
        <v>256</v>
      </c>
      <c r="F10" s="114" t="s">
        <v>257</v>
      </c>
      <c r="G10" s="114" t="s">
        <v>258</v>
      </c>
      <c r="H10" s="110" t="s">
        <v>259</v>
      </c>
      <c r="I10" s="111"/>
      <c r="J10" s="112"/>
      <c r="K10" s="109"/>
    </row>
    <row r="11" spans="1:11">
      <c r="A11" s="113" t="s">
        <v>260</v>
      </c>
      <c r="B11" s="113" t="s">
        <v>261</v>
      </c>
      <c r="C11" s="113" t="s">
        <v>262</v>
      </c>
      <c r="D11" s="113" t="s">
        <v>263</v>
      </c>
      <c r="E11" s="113" t="s">
        <v>264</v>
      </c>
      <c r="F11" s="113" t="s">
        <v>264</v>
      </c>
      <c r="G11" s="113" t="s">
        <v>265</v>
      </c>
      <c r="H11" s="114" t="s">
        <v>226</v>
      </c>
      <c r="I11" s="114" t="s">
        <v>266</v>
      </c>
      <c r="J11" s="114" t="s">
        <v>267</v>
      </c>
      <c r="K11" s="113" t="s">
        <v>268</v>
      </c>
    </row>
    <row r="12" spans="1:11">
      <c r="A12" s="127"/>
      <c r="B12" s="127"/>
      <c r="C12" s="127"/>
      <c r="D12" s="127"/>
      <c r="E12" s="127"/>
      <c r="F12" s="127"/>
      <c r="G12" s="128"/>
      <c r="H12" s="114"/>
      <c r="I12" s="114"/>
      <c r="J12" s="114"/>
      <c r="K12" s="129"/>
    </row>
    <row r="13" spans="1:11">
      <c r="A13" s="127"/>
      <c r="B13" s="127"/>
      <c r="C13" s="127"/>
      <c r="D13" s="127"/>
      <c r="E13" s="127"/>
      <c r="F13" s="127"/>
      <c r="G13" s="128"/>
      <c r="H13" s="127"/>
      <c r="I13" s="127"/>
      <c r="J13" s="127"/>
      <c r="K13" s="129"/>
    </row>
    <row r="14" spans="1:11">
      <c r="A14" s="106" t="s">
        <v>269</v>
      </c>
      <c r="B14" s="106" t="s">
        <v>270</v>
      </c>
      <c r="C14" s="106" t="s">
        <v>271</v>
      </c>
      <c r="D14" s="106" t="s">
        <v>272</v>
      </c>
      <c r="E14" s="106" t="s">
        <v>118</v>
      </c>
      <c r="F14" s="106" t="s">
        <v>118</v>
      </c>
      <c r="G14" s="130" t="s">
        <v>118</v>
      </c>
      <c r="H14" s="106" t="s">
        <v>273</v>
      </c>
      <c r="I14" s="106" t="s">
        <v>118</v>
      </c>
      <c r="J14" s="106" t="s">
        <v>118</v>
      </c>
      <c r="K14" s="131" t="s">
        <v>274</v>
      </c>
    </row>
    <row r="15" spans="1:11">
      <c r="A15" s="127"/>
      <c r="B15" s="106" t="s">
        <v>275</v>
      </c>
      <c r="C15" s="127"/>
      <c r="D15" s="127"/>
      <c r="E15" s="127"/>
      <c r="F15" s="127"/>
      <c r="G15" s="128"/>
      <c r="H15" s="127"/>
      <c r="I15" s="127"/>
      <c r="J15" s="127"/>
      <c r="K15" s="129"/>
    </row>
    <row r="16" spans="1:11">
      <c r="A16" s="127"/>
      <c r="B16" s="127"/>
      <c r="C16" s="127"/>
      <c r="D16" s="127"/>
      <c r="E16" s="127"/>
      <c r="F16" s="127"/>
      <c r="G16" s="128"/>
      <c r="H16" s="113"/>
      <c r="I16" s="113"/>
      <c r="J16" s="113"/>
      <c r="K16" s="129"/>
    </row>
    <row r="17" spans="1:11">
      <c r="A17" s="115"/>
      <c r="B17" s="115"/>
      <c r="C17" s="119"/>
      <c r="D17" s="119"/>
      <c r="E17" s="115"/>
      <c r="F17" s="115"/>
      <c r="G17" s="103"/>
      <c r="H17" s="116"/>
      <c r="I17" s="104"/>
      <c r="J17" s="104"/>
      <c r="K17" s="115"/>
    </row>
    <row r="18" spans="1:11">
      <c r="A18" s="116"/>
      <c r="B18" s="116"/>
      <c r="C18" s="106"/>
      <c r="D18" s="106"/>
      <c r="E18" s="116"/>
      <c r="F18" s="116"/>
      <c r="G18" s="104"/>
      <c r="H18" s="116"/>
      <c r="I18" s="104"/>
      <c r="J18" s="104"/>
      <c r="K18" s="116"/>
    </row>
    <row r="19" spans="1:11">
      <c r="A19" s="106" t="s">
        <v>276</v>
      </c>
      <c r="B19" s="106" t="s">
        <v>277</v>
      </c>
      <c r="C19" s="106" t="s">
        <v>278</v>
      </c>
      <c r="D19" s="106" t="s">
        <v>279</v>
      </c>
      <c r="E19" s="132" t="s">
        <v>279</v>
      </c>
      <c r="F19" s="132" t="s">
        <v>279</v>
      </c>
      <c r="G19" s="106" t="s">
        <v>118</v>
      </c>
      <c r="H19" s="120" t="s">
        <v>280</v>
      </c>
      <c r="I19" s="106" t="s">
        <v>118</v>
      </c>
      <c r="J19" s="106" t="s">
        <v>281</v>
      </c>
      <c r="K19" s="106" t="s">
        <v>282</v>
      </c>
    </row>
    <row r="20" spans="1:11">
      <c r="A20" s="116"/>
      <c r="B20" s="116" t="s">
        <v>283</v>
      </c>
      <c r="C20" s="116"/>
      <c r="D20" s="116"/>
      <c r="E20" s="116"/>
      <c r="F20" s="116"/>
      <c r="G20" s="104"/>
      <c r="H20" s="106"/>
      <c r="I20" s="105"/>
      <c r="J20" s="106" t="s">
        <v>284</v>
      </c>
      <c r="K20" s="106"/>
    </row>
    <row r="21" spans="1:11">
      <c r="A21" s="118"/>
      <c r="B21" s="118"/>
      <c r="C21" s="118"/>
      <c r="D21" s="118"/>
      <c r="E21" s="118"/>
      <c r="F21" s="118"/>
      <c r="G21" s="107"/>
      <c r="H21" s="117"/>
      <c r="I21" s="108"/>
      <c r="J21" s="107"/>
      <c r="K21" s="117"/>
    </row>
    <row r="22" spans="1:11">
      <c r="A22" s="116"/>
      <c r="B22" s="116"/>
      <c r="C22" s="106"/>
      <c r="D22" s="106"/>
      <c r="E22" s="116"/>
      <c r="F22" s="116"/>
      <c r="G22" s="104"/>
      <c r="H22" s="116"/>
      <c r="I22" s="104"/>
      <c r="J22" s="104"/>
      <c r="K22" s="116"/>
    </row>
    <row r="23" spans="1:11">
      <c r="A23" s="106"/>
      <c r="B23" s="106"/>
      <c r="C23" s="106"/>
      <c r="D23" s="106"/>
      <c r="E23" s="121"/>
      <c r="F23" s="121"/>
      <c r="G23" s="106"/>
      <c r="H23" s="106"/>
      <c r="I23" s="106"/>
      <c r="J23" s="106"/>
      <c r="K23" s="106"/>
    </row>
    <row r="24" spans="1:11">
      <c r="A24" s="106" t="s">
        <v>285</v>
      </c>
      <c r="B24" s="106" t="s">
        <v>286</v>
      </c>
      <c r="C24" s="106" t="s">
        <v>287</v>
      </c>
      <c r="D24" s="106" t="s">
        <v>288</v>
      </c>
      <c r="E24" s="121">
        <v>40909</v>
      </c>
      <c r="F24" s="121">
        <v>42735</v>
      </c>
      <c r="G24" s="106" t="s">
        <v>118</v>
      </c>
      <c r="H24" s="120" t="s">
        <v>280</v>
      </c>
      <c r="I24" s="106" t="s">
        <v>118</v>
      </c>
      <c r="J24" s="106" t="s">
        <v>118</v>
      </c>
      <c r="K24" s="106" t="s">
        <v>289</v>
      </c>
    </row>
    <row r="25" spans="1:11">
      <c r="A25" s="116"/>
      <c r="B25" s="106" t="s">
        <v>283</v>
      </c>
      <c r="C25" s="116"/>
      <c r="D25" s="116"/>
      <c r="E25" s="116"/>
      <c r="F25" s="116"/>
      <c r="G25" s="104"/>
      <c r="H25" s="106"/>
      <c r="I25" s="105"/>
      <c r="J25" s="104"/>
      <c r="K25" s="106"/>
    </row>
    <row r="26" spans="1:11">
      <c r="A26" s="118"/>
      <c r="B26" s="118"/>
      <c r="C26" s="118"/>
      <c r="D26" s="118"/>
      <c r="E26" s="118"/>
      <c r="F26" s="118"/>
      <c r="G26" s="107"/>
      <c r="H26" s="117"/>
      <c r="I26" s="108"/>
      <c r="J26" s="107"/>
      <c r="K26" s="117"/>
    </row>
    <row r="27" spans="1:11">
      <c r="A27" s="116"/>
      <c r="B27" s="116"/>
      <c r="C27" s="116"/>
      <c r="D27" s="116"/>
      <c r="E27" s="116"/>
      <c r="F27" s="116"/>
      <c r="G27" s="104"/>
      <c r="H27" s="106"/>
      <c r="I27" s="105"/>
      <c r="J27" s="104"/>
      <c r="K27" s="106"/>
    </row>
    <row r="28" spans="1:11">
      <c r="A28" s="116"/>
      <c r="B28" s="116"/>
      <c r="C28" s="116"/>
      <c r="D28" s="116"/>
      <c r="E28" s="116"/>
      <c r="F28" s="116"/>
      <c r="G28" s="104"/>
      <c r="H28" s="106"/>
      <c r="I28" s="105"/>
      <c r="J28" s="104"/>
      <c r="K28" s="106"/>
    </row>
    <row r="29" spans="1:11">
      <c r="A29" s="106" t="s">
        <v>290</v>
      </c>
      <c r="B29" s="106" t="s">
        <v>291</v>
      </c>
      <c r="C29" s="106" t="s">
        <v>292</v>
      </c>
      <c r="D29" s="106" t="s">
        <v>279</v>
      </c>
      <c r="E29" s="106" t="s">
        <v>279</v>
      </c>
      <c r="F29" s="106" t="s">
        <v>279</v>
      </c>
      <c r="G29" s="106" t="s">
        <v>118</v>
      </c>
      <c r="H29" s="120" t="s">
        <v>280</v>
      </c>
      <c r="I29" s="106" t="s">
        <v>118</v>
      </c>
      <c r="J29" s="106" t="s">
        <v>118</v>
      </c>
      <c r="K29" s="106" t="s">
        <v>282</v>
      </c>
    </row>
    <row r="30" spans="1:11">
      <c r="A30" s="116"/>
      <c r="B30" s="106" t="s">
        <v>293</v>
      </c>
      <c r="C30" s="116"/>
      <c r="D30" s="106" t="s">
        <v>294</v>
      </c>
      <c r="E30" s="116"/>
      <c r="F30" s="116"/>
      <c r="G30" s="104"/>
      <c r="H30" s="106"/>
      <c r="I30" s="105"/>
      <c r="J30" s="104"/>
      <c r="K30" s="106"/>
    </row>
    <row r="31" spans="1:11">
      <c r="A31" s="118"/>
      <c r="B31" s="118"/>
      <c r="C31" s="118"/>
      <c r="D31" s="118"/>
      <c r="E31" s="118"/>
      <c r="F31" s="118"/>
      <c r="G31" s="107"/>
      <c r="H31" s="117"/>
      <c r="I31" s="108"/>
      <c r="J31" s="107"/>
      <c r="K31" s="117"/>
    </row>
    <row r="32" spans="1:11">
      <c r="A32" s="116"/>
      <c r="B32" s="116"/>
      <c r="C32" s="116"/>
      <c r="D32" s="116"/>
      <c r="E32" s="116"/>
      <c r="F32" s="116"/>
      <c r="G32" s="104"/>
      <c r="H32" s="106"/>
      <c r="I32" s="105"/>
      <c r="J32" s="104"/>
      <c r="K32" s="106"/>
    </row>
    <row r="33" spans="1:11">
      <c r="A33" s="116"/>
      <c r="B33" s="116"/>
      <c r="C33" s="116"/>
      <c r="D33" s="116"/>
      <c r="E33" s="116"/>
      <c r="F33" s="116"/>
      <c r="G33" s="116"/>
      <c r="H33" s="106"/>
      <c r="I33" s="106"/>
      <c r="J33" s="116"/>
      <c r="K33" s="116"/>
    </row>
    <row r="34" spans="1:11">
      <c r="A34" s="106" t="s">
        <v>295</v>
      </c>
      <c r="B34" s="106" t="s">
        <v>296</v>
      </c>
      <c r="C34" s="106" t="s">
        <v>297</v>
      </c>
      <c r="D34" s="106" t="s">
        <v>298</v>
      </c>
      <c r="E34" s="121">
        <v>41000</v>
      </c>
      <c r="F34" s="121">
        <v>42094</v>
      </c>
      <c r="G34" s="106" t="s">
        <v>118</v>
      </c>
      <c r="H34" s="120" t="s">
        <v>280</v>
      </c>
      <c r="I34" s="120" t="s">
        <v>280</v>
      </c>
      <c r="J34" s="120" t="s">
        <v>280</v>
      </c>
      <c r="K34" s="106" t="s">
        <v>299</v>
      </c>
    </row>
    <row r="35" spans="1:11">
      <c r="A35" s="116"/>
      <c r="B35" s="106" t="s">
        <v>255</v>
      </c>
      <c r="C35" s="116"/>
      <c r="D35" s="116"/>
      <c r="E35" s="116"/>
      <c r="F35" s="116"/>
      <c r="G35" s="106"/>
      <c r="H35" s="116"/>
      <c r="I35" s="106"/>
      <c r="J35" s="106"/>
      <c r="K35" s="106"/>
    </row>
    <row r="36" spans="1:11">
      <c r="A36" s="118"/>
      <c r="B36" s="118"/>
      <c r="C36" s="118"/>
      <c r="D36" s="118"/>
      <c r="E36" s="118"/>
      <c r="F36" s="118"/>
      <c r="G36" s="118"/>
      <c r="H36" s="118"/>
      <c r="I36" s="118"/>
      <c r="J36" s="118"/>
      <c r="K36" s="118"/>
    </row>
  </sheetData>
  <mergeCells count="1">
    <mergeCell ref="B5:J6"/>
  </mergeCells>
  <pageMargins left="0.7" right="0.7" top="0.75" bottom="0.75" header="0.3" footer="0.3"/>
  <pageSetup paperSize="9" scale="59" fitToHeight="0" orientation="landscape" horizontalDpi="300" r:id="rId1"/>
  <headerFooter>
    <oddHeader>&amp;CConfidential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6"/>
  <sheetViews>
    <sheetView topLeftCell="A15" zoomScaleNormal="100" workbookViewId="0">
      <selection activeCell="M30" sqref="M30"/>
    </sheetView>
  </sheetViews>
  <sheetFormatPr defaultRowHeight="12.75"/>
  <cols>
    <col min="1" max="1" width="3" style="85" customWidth="1"/>
    <col min="2" max="2" width="3.28515625" style="85" customWidth="1"/>
    <col min="3" max="3" width="17" style="85" customWidth="1"/>
    <col min="4" max="4" width="27.85546875" style="85" bestFit="1" customWidth="1"/>
    <col min="5" max="5" width="10.140625" style="85" bestFit="1" customWidth="1"/>
    <col min="6" max="6" width="10.7109375" style="85" bestFit="1" customWidth="1"/>
    <col min="7" max="8" width="9.140625" style="85"/>
    <col min="9" max="9" width="12.28515625" style="85" bestFit="1" customWidth="1"/>
    <col min="10" max="10" width="9.140625" style="85"/>
    <col min="11" max="11" width="11.42578125" style="85" bestFit="1" customWidth="1"/>
    <col min="12" max="12" width="15.42578125" style="85" bestFit="1" customWidth="1"/>
    <col min="13" max="13" width="12.85546875" style="85" customWidth="1"/>
    <col min="14" max="16384" width="9.140625" style="85"/>
  </cols>
  <sheetData>
    <row r="1" spans="1:13" ht="15">
      <c r="A1" s="84" t="s">
        <v>1</v>
      </c>
      <c r="M1" s="96" t="s">
        <v>300</v>
      </c>
    </row>
    <row r="2" spans="1:13" ht="15">
      <c r="A2" s="84"/>
    </row>
    <row r="3" spans="1:13" ht="15">
      <c r="A3" s="84" t="s">
        <v>301</v>
      </c>
      <c r="L3" s="161" t="s">
        <v>0</v>
      </c>
    </row>
    <row r="4" spans="1:13" ht="15">
      <c r="A4" s="84"/>
    </row>
    <row r="5" spans="1:13" ht="15" customHeight="1">
      <c r="A5" s="84"/>
      <c r="D5" s="169" t="s">
        <v>302</v>
      </c>
    </row>
    <row r="6" spans="1:13" ht="15" customHeight="1">
      <c r="A6" s="84"/>
    </row>
    <row r="7" spans="1:13" ht="15">
      <c r="A7" s="84"/>
    </row>
    <row r="8" spans="1:13">
      <c r="F8" s="97" t="s">
        <v>303</v>
      </c>
      <c r="G8" s="97" t="s">
        <v>304</v>
      </c>
      <c r="H8" s="97" t="s">
        <v>305</v>
      </c>
      <c r="I8" s="97" t="s">
        <v>306</v>
      </c>
      <c r="J8" s="97" t="s">
        <v>307</v>
      </c>
      <c r="K8" s="97" t="s">
        <v>308</v>
      </c>
      <c r="L8" s="97" t="s">
        <v>309</v>
      </c>
      <c r="M8" s="97" t="s">
        <v>310</v>
      </c>
    </row>
    <row r="9" spans="1:13">
      <c r="C9" s="98" t="s">
        <v>311</v>
      </c>
      <c r="D9" s="98" t="s">
        <v>312</v>
      </c>
      <c r="E9" s="97" t="s">
        <v>313</v>
      </c>
      <c r="F9" s="97" t="s">
        <v>264</v>
      </c>
      <c r="G9" s="97" t="s">
        <v>314</v>
      </c>
      <c r="H9" s="97" t="s">
        <v>315</v>
      </c>
      <c r="I9" s="97" t="s">
        <v>310</v>
      </c>
      <c r="J9" s="97" t="s">
        <v>316</v>
      </c>
      <c r="K9" s="97" t="s">
        <v>317</v>
      </c>
      <c r="L9" s="97" t="s">
        <v>318</v>
      </c>
      <c r="M9" s="97" t="s">
        <v>319</v>
      </c>
    </row>
    <row r="10" spans="1:13">
      <c r="J10" s="99" t="s">
        <v>320</v>
      </c>
      <c r="K10" s="99" t="s">
        <v>321</v>
      </c>
      <c r="L10" s="99"/>
    </row>
    <row r="11" spans="1:13">
      <c r="K11" s="99" t="s">
        <v>322</v>
      </c>
      <c r="L11" s="99"/>
    </row>
    <row r="12" spans="1:13" ht="19.5" customHeight="1">
      <c r="C12" s="96" t="s">
        <v>323</v>
      </c>
      <c r="D12" s="96" t="s">
        <v>324</v>
      </c>
      <c r="E12" s="100" t="s">
        <v>325</v>
      </c>
      <c r="F12" s="100" t="s">
        <v>325</v>
      </c>
      <c r="G12" s="136" t="s">
        <v>326</v>
      </c>
      <c r="H12" s="136" t="s">
        <v>326</v>
      </c>
      <c r="I12" s="136" t="s">
        <v>326</v>
      </c>
      <c r="J12" s="136" t="s">
        <v>280</v>
      </c>
      <c r="K12" s="136" t="s">
        <v>280</v>
      </c>
      <c r="L12" s="136" t="s">
        <v>280</v>
      </c>
      <c r="M12" s="136" t="s">
        <v>326</v>
      </c>
    </row>
    <row r="13" spans="1:13" ht="12" customHeight="1">
      <c r="C13" s="96"/>
      <c r="D13" s="96"/>
      <c r="E13" s="100"/>
      <c r="F13" s="100"/>
      <c r="G13" s="136"/>
      <c r="H13" s="136"/>
      <c r="I13" s="136"/>
      <c r="J13" s="136"/>
      <c r="K13" s="136"/>
      <c r="L13" s="136"/>
      <c r="M13" s="136"/>
    </row>
    <row r="14" spans="1:13">
      <c r="B14" s="98" t="s">
        <v>327</v>
      </c>
      <c r="E14" s="100"/>
      <c r="F14" s="100"/>
      <c r="G14" s="136"/>
      <c r="H14" s="136"/>
      <c r="I14" s="136"/>
      <c r="J14" s="136"/>
      <c r="K14" s="136"/>
      <c r="L14" s="136"/>
      <c r="M14" s="136"/>
    </row>
    <row r="15" spans="1:13" ht="21" customHeight="1">
      <c r="C15" s="96" t="s">
        <v>323</v>
      </c>
      <c r="D15" s="96" t="s">
        <v>156</v>
      </c>
      <c r="E15" s="100" t="s">
        <v>325</v>
      </c>
      <c r="F15" s="100" t="s">
        <v>325</v>
      </c>
      <c r="G15" s="136" t="s">
        <v>326</v>
      </c>
      <c r="H15" s="136" t="s">
        <v>326</v>
      </c>
      <c r="I15" s="136" t="s">
        <v>326</v>
      </c>
      <c r="J15" s="136" t="s">
        <v>280</v>
      </c>
      <c r="K15" s="136" t="s">
        <v>280</v>
      </c>
      <c r="L15" s="136" t="s">
        <v>280</v>
      </c>
      <c r="M15" s="136" t="s">
        <v>326</v>
      </c>
    </row>
    <row r="16" spans="1:13" ht="21" customHeight="1">
      <c r="C16" s="96" t="s">
        <v>323</v>
      </c>
      <c r="E16" s="100"/>
      <c r="F16" s="100"/>
      <c r="G16" s="136"/>
      <c r="H16" s="136"/>
      <c r="I16" s="136"/>
      <c r="J16" s="136"/>
      <c r="K16" s="136"/>
      <c r="L16" s="136"/>
      <c r="M16" s="136"/>
    </row>
    <row r="17" spans="2:13" ht="21" customHeight="1">
      <c r="C17" s="96" t="s">
        <v>323</v>
      </c>
      <c r="E17" s="100"/>
      <c r="F17" s="100"/>
      <c r="G17" s="136"/>
      <c r="H17" s="136"/>
      <c r="I17" s="136"/>
      <c r="J17" s="136"/>
      <c r="K17" s="136"/>
      <c r="L17" s="136"/>
      <c r="M17" s="136"/>
    </row>
    <row r="18" spans="2:13" ht="21" customHeight="1">
      <c r="C18" s="96" t="s">
        <v>323</v>
      </c>
      <c r="E18" s="100"/>
      <c r="F18" s="100"/>
      <c r="G18" s="136"/>
      <c r="H18" s="136"/>
      <c r="I18" s="136"/>
      <c r="J18" s="136"/>
      <c r="K18" s="136"/>
      <c r="L18" s="136"/>
      <c r="M18" s="136"/>
    </row>
    <row r="19" spans="2:13" ht="21" customHeight="1">
      <c r="C19" s="96" t="s">
        <v>323</v>
      </c>
      <c r="E19" s="100"/>
      <c r="F19" s="100"/>
      <c r="G19" s="136"/>
      <c r="H19" s="136"/>
      <c r="I19" s="136"/>
      <c r="J19" s="136"/>
      <c r="K19" s="136"/>
      <c r="L19" s="136"/>
      <c r="M19" s="136"/>
    </row>
    <row r="20" spans="2:13" ht="21" customHeight="1">
      <c r="H20" s="101"/>
    </row>
    <row r="21" spans="2:13" ht="21" customHeight="1">
      <c r="F21" s="102"/>
      <c r="H21" s="101"/>
    </row>
    <row r="22" spans="2:13" ht="21" customHeight="1">
      <c r="F22" s="102"/>
      <c r="H22" s="101"/>
    </row>
    <row r="23" spans="2:13" ht="21" customHeight="1">
      <c r="B23" s="98" t="s">
        <v>328</v>
      </c>
      <c r="F23" s="102"/>
      <c r="H23" s="101"/>
    </row>
    <row r="24" spans="2:13" ht="21" customHeight="1">
      <c r="C24" s="96" t="s">
        <v>323</v>
      </c>
      <c r="D24" s="85" t="s">
        <v>139</v>
      </c>
      <c r="E24" s="100" t="s">
        <v>325</v>
      </c>
      <c r="F24" s="100" t="s">
        <v>325</v>
      </c>
      <c r="G24" s="136" t="s">
        <v>326</v>
      </c>
      <c r="H24" s="136" t="s">
        <v>326</v>
      </c>
      <c r="I24" s="136" t="s">
        <v>326</v>
      </c>
      <c r="J24" s="136" t="s">
        <v>280</v>
      </c>
      <c r="K24" s="136" t="s">
        <v>280</v>
      </c>
      <c r="L24" s="136" t="s">
        <v>280</v>
      </c>
      <c r="M24" s="136" t="s">
        <v>326</v>
      </c>
    </row>
    <row r="25" spans="2:13" ht="21" customHeight="1">
      <c r="C25" s="96" t="s">
        <v>323</v>
      </c>
      <c r="E25" s="100"/>
      <c r="F25" s="100"/>
      <c r="G25" s="136"/>
      <c r="H25" s="136"/>
      <c r="I25" s="136"/>
      <c r="J25" s="136"/>
      <c r="K25" s="136"/>
      <c r="L25" s="136"/>
      <c r="M25" s="136"/>
    </row>
    <row r="26" spans="2:13" ht="21" customHeight="1">
      <c r="C26" s="96" t="s">
        <v>323</v>
      </c>
      <c r="E26" s="100"/>
      <c r="F26" s="100"/>
      <c r="G26" s="136"/>
      <c r="H26" s="136"/>
      <c r="I26" s="136"/>
      <c r="J26" s="136"/>
      <c r="K26" s="136"/>
      <c r="L26" s="136"/>
      <c r="M26" s="136"/>
    </row>
    <row r="27" spans="2:13" ht="21" customHeight="1">
      <c r="C27" s="96" t="s">
        <v>323</v>
      </c>
      <c r="E27" s="100"/>
      <c r="F27" s="100"/>
      <c r="G27" s="136"/>
      <c r="H27" s="136"/>
      <c r="I27" s="136"/>
      <c r="J27" s="136"/>
      <c r="K27" s="136"/>
      <c r="L27" s="136"/>
      <c r="M27" s="136"/>
    </row>
    <row r="28" spans="2:13" ht="21" customHeight="1">
      <c r="C28" s="96" t="s">
        <v>323</v>
      </c>
      <c r="E28" s="100"/>
      <c r="F28" s="100"/>
      <c r="G28" s="136"/>
      <c r="H28" s="136"/>
      <c r="I28" s="136"/>
      <c r="J28" s="136"/>
      <c r="K28" s="136"/>
      <c r="L28" s="136"/>
      <c r="M28" s="136"/>
    </row>
    <row r="29" spans="2:13" ht="21" customHeight="1"/>
    <row r="30" spans="2:13" ht="21" customHeight="1" thickBot="1">
      <c r="B30" s="98" t="s">
        <v>205</v>
      </c>
      <c r="M30" s="137"/>
    </row>
    <row r="31" spans="2:13" ht="21" customHeight="1"/>
    <row r="32" spans="2:13" ht="21" customHeight="1"/>
    <row r="33" ht="21" customHeight="1"/>
    <row r="34" ht="21" customHeight="1"/>
    <row r="35" ht="21" customHeight="1"/>
    <row r="36" ht="21" customHeight="1"/>
  </sheetData>
  <pageMargins left="0.7" right="0.7" top="0.75" bottom="0.75" header="0.3" footer="0.3"/>
  <pageSetup paperSize="9" scale="86" orientation="landscape" horizontalDpi="300" r:id="rId1"/>
  <headerFooter>
    <oddHeader>&amp;CConfidential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cky xmlns="068486ca-4f62-45d5-8376-06ac32311901">
      <UserInfo>
        <DisplayName/>
        <AccountId xsi:nil="true"/>
        <AccountType/>
      </UserInfo>
    </Vicky>
    <Budget xmlns="068486ca-4f62-45d5-8376-06ac32311901" xsi:nil="true"/>
    <_Flow_SignoffStatus xmlns="068486ca-4f62-45d5-8376-06ac3231190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C8BB94277F7645B7B3742B106EEB4B" ma:contentTypeVersion="16" ma:contentTypeDescription="Create a new document." ma:contentTypeScope="" ma:versionID="cacc5ddf858aaabe5e93c6f1921b0ace">
  <xsd:schema xmlns:xsd="http://www.w3.org/2001/XMLSchema" xmlns:xs="http://www.w3.org/2001/XMLSchema" xmlns:p="http://schemas.microsoft.com/office/2006/metadata/properties" xmlns:ns2="068486ca-4f62-45d5-8376-06ac32311901" xmlns:ns3="aa371740-c99b-4a91-8553-2ee9ea91d2f9" targetNamespace="http://schemas.microsoft.com/office/2006/metadata/properties" ma:root="true" ma:fieldsID="b629cd8beed0e77a525feb912aaef7f7" ns2:_="" ns3:_="">
    <xsd:import namespace="068486ca-4f62-45d5-8376-06ac32311901"/>
    <xsd:import namespace="aa371740-c99b-4a91-8553-2ee9ea91d2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Vicky" minOccurs="0"/>
                <xsd:element ref="ns2:Budget" minOccurs="0"/>
                <xsd:element ref="ns2:_Flow_SignoffStatu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8486ca-4f62-45d5-8376-06ac32311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Vicky" ma:index="19" nillable="true" ma:displayName="Assigned" ma:format="Dropdown" ma:list="UserInfo" ma:SharePointGroup="0" ma:internalName="Vick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dget" ma:index="20" nillable="true" ma:displayName="Budget" ma:format="Dropdown" ma:internalName="Budget">
      <xsd:simpleType>
        <xsd:restriction base="dms:Text">
          <xsd:maxLength value="255"/>
        </xsd:restriction>
      </xsd:simpleType>
    </xsd:element>
    <xsd:element name="_Flow_SignoffStatus" ma:index="21" nillable="true" ma:displayName="Sign-off status" ma:internalName="Sign_x002d_off_x0020_status">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371740-c99b-4a91-8553-2ee9ea91d2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232152-082E-4E30-917C-F9BE1FA8A71A}">
  <ds:schemaRefs>
    <ds:schemaRef ds:uri="http://schemas.microsoft.com/sharepoint/v3/contenttype/forms"/>
  </ds:schemaRefs>
</ds:datastoreItem>
</file>

<file path=customXml/itemProps2.xml><?xml version="1.0" encoding="utf-8"?>
<ds:datastoreItem xmlns:ds="http://schemas.openxmlformats.org/officeDocument/2006/customXml" ds:itemID="{0046649C-6259-4BFE-8AB4-5D16E2946A8E}">
  <ds:schemaRefs>
    <ds:schemaRef ds:uri="http://schemas.microsoft.com/office/2006/metadata/properties"/>
    <ds:schemaRef ds:uri="http://schemas.microsoft.com/office/infopath/2007/PartnerControls"/>
    <ds:schemaRef ds:uri="068486ca-4f62-45d5-8376-06ac32311901"/>
  </ds:schemaRefs>
</ds:datastoreItem>
</file>

<file path=customXml/itemProps3.xml><?xml version="1.0" encoding="utf-8"?>
<ds:datastoreItem xmlns:ds="http://schemas.openxmlformats.org/officeDocument/2006/customXml" ds:itemID="{0EA8AD5C-F5B2-44CE-94A7-B1A227A83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8486ca-4f62-45d5-8376-06ac32311901"/>
    <ds:schemaRef ds:uri="aa371740-c99b-4a91-8553-2ee9ea91d2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Contents</vt:lpstr>
      <vt:lpstr>Rational, purpose, .....</vt:lpstr>
      <vt:lpstr>Current risks</vt:lpstr>
      <vt:lpstr>Current Exposure</vt:lpstr>
      <vt:lpstr>Reserves Policy</vt:lpstr>
      <vt:lpstr>Major Contracts Register</vt:lpstr>
      <vt:lpstr>Staff Contacts Register</vt:lpstr>
      <vt:lpstr>_HML2</vt:lpstr>
      <vt:lpstr>level</vt:lpstr>
      <vt:lpstr>'Current risks'!Print_Area</vt:lpstr>
      <vt:lpstr>'Current risks'!Print_Titles</vt:lpstr>
    </vt:vector>
  </TitlesOfParts>
  <Manager/>
  <Company>DfT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template.xls</dc:title>
  <dc:subject>Risk management</dc:subject>
  <dc:creator>DV</dc:creator>
  <cp:keywords>Guidance, risk register</cp:keywords>
  <dc:description>For publication</dc:description>
  <cp:lastModifiedBy>Max Parsons</cp:lastModifiedBy>
  <cp:revision/>
  <dcterms:created xsi:type="dcterms:W3CDTF">2005-01-28T08:47:52Z</dcterms:created>
  <dcterms:modified xsi:type="dcterms:W3CDTF">2022-04-05T15:08:03Z</dcterms:modified>
  <cp:category>Risk management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0x0101004DC8BB94277F7645B7B3742B106EEB4B</vt:lpwstr>
  </property>
</Properties>
</file>